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0\Internet\2020-12\Unterlagen zum Finanzausgleich\"/>
    </mc:Choice>
  </mc:AlternateContent>
  <bookViews>
    <workbookView xWindow="0" yWindow="0" windowWidth="28800" windowHeight="12300"/>
  </bookViews>
  <sheets>
    <sheet name="2019" sheetId="9" r:id="rId1"/>
    <sheet name="2019v2" sheetId="11" r:id="rId2"/>
  </sheets>
  <definedNames>
    <definedName name="euro" localSheetId="1">#REF!</definedName>
    <definedName name="euro">#REF!</definedName>
  </definedNames>
  <calcPr calcId="162913"/>
</workbook>
</file>

<file path=xl/calcChain.xml><?xml version="1.0" encoding="utf-8"?>
<calcChain xmlns="http://schemas.openxmlformats.org/spreadsheetml/2006/main">
  <c r="K48" i="11" l="1"/>
  <c r="K47" i="11"/>
  <c r="K44" i="11"/>
  <c r="K43" i="11"/>
  <c r="K40" i="11"/>
  <c r="K36" i="11"/>
  <c r="K33" i="11"/>
  <c r="K28" i="11"/>
  <c r="K25" i="11"/>
  <c r="K24" i="11"/>
  <c r="K20" i="11"/>
  <c r="K19" i="11"/>
  <c r="K16" i="11"/>
  <c r="K15" i="11"/>
  <c r="K11" i="11"/>
  <c r="K10" i="11"/>
  <c r="K32" i="11" l="1"/>
  <c r="K8" i="11"/>
  <c r="K9" i="11"/>
  <c r="K12" i="11"/>
  <c r="K13" i="11"/>
  <c r="K17" i="11"/>
  <c r="K18" i="11"/>
  <c r="K21" i="11"/>
  <c r="K22" i="11"/>
  <c r="K26" i="11"/>
  <c r="K27" i="11"/>
  <c r="K29" i="11"/>
  <c r="K30" i="11"/>
  <c r="K34" i="11"/>
  <c r="K35" i="11"/>
  <c r="K41" i="11"/>
  <c r="K42" i="11"/>
  <c r="K45" i="11"/>
  <c r="K46" i="11"/>
  <c r="K49" i="11"/>
  <c r="K50" i="11"/>
  <c r="K51" i="11"/>
  <c r="L54" i="9" l="1"/>
  <c r="L56" i="9" s="1"/>
  <c r="K54" i="9"/>
  <c r="K56" i="9" s="1"/>
  <c r="J54" i="9"/>
  <c r="J56" i="9" s="1"/>
  <c r="I54" i="9"/>
  <c r="I56" i="9" s="1"/>
  <c r="H54" i="9"/>
  <c r="H56" i="9" s="1"/>
  <c r="G54" i="9"/>
  <c r="G56" i="9" s="1"/>
  <c r="F54" i="9"/>
  <c r="F56" i="9" s="1"/>
  <c r="E54" i="9"/>
  <c r="E56" i="9" s="1"/>
  <c r="D54" i="9"/>
  <c r="D56" i="9" s="1"/>
  <c r="C54" i="9"/>
  <c r="C56" i="9" s="1"/>
  <c r="L35" i="9"/>
  <c r="K35" i="9"/>
  <c r="J35" i="9"/>
  <c r="I35" i="9"/>
  <c r="H35" i="9"/>
  <c r="G35" i="9"/>
  <c r="F35" i="9"/>
  <c r="E35" i="9"/>
  <c r="D35" i="9"/>
  <c r="C35" i="9"/>
  <c r="L27" i="9"/>
  <c r="K27" i="9"/>
  <c r="J27" i="9"/>
  <c r="J37" i="9" s="1"/>
  <c r="I27" i="9"/>
  <c r="H27" i="9"/>
  <c r="G27" i="9"/>
  <c r="F27" i="9"/>
  <c r="F37" i="9" s="1"/>
  <c r="E27" i="9"/>
  <c r="D27" i="9"/>
  <c r="C27" i="9"/>
  <c r="G37" i="9" l="1"/>
  <c r="G58" i="9" s="1"/>
  <c r="K37" i="9"/>
  <c r="K58" i="9" s="1"/>
  <c r="C37" i="9"/>
  <c r="C58" i="9" s="1"/>
  <c r="F58" i="9"/>
  <c r="J58" i="9"/>
  <c r="D37" i="9"/>
  <c r="D58" i="9" s="1"/>
  <c r="H37" i="9"/>
  <c r="H58" i="9" s="1"/>
  <c r="L37" i="9"/>
  <c r="L58" i="9" s="1"/>
  <c r="E37" i="9"/>
  <c r="E58" i="9" s="1"/>
  <c r="I37" i="9"/>
  <c r="I58" i="9" s="1"/>
</calcChain>
</file>

<file path=xl/sharedStrings.xml><?xml version="1.0" encoding="utf-8"?>
<sst xmlns="http://schemas.openxmlformats.org/spreadsheetml/2006/main" count="196" uniqueCount="154">
  <si>
    <t>Summe</t>
  </si>
  <si>
    <t>Zweckzuschüsse und Finanzzuweisungen</t>
  </si>
  <si>
    <t>Zuschüsse zur Theaterführung an Länder</t>
  </si>
  <si>
    <t>Katastropheneinsatzgeräte der Feuerwehren</t>
  </si>
  <si>
    <t>Summe Zweckzuschüsse und Finanzzuweisungen</t>
  </si>
  <si>
    <t>Kostentragung</t>
  </si>
  <si>
    <t>Schienenverbund</t>
  </si>
  <si>
    <t>Summe Kostentragung</t>
  </si>
  <si>
    <t>Finanzkraftstärkung der Gemeinden</t>
  </si>
  <si>
    <t>Polizeikostenersatz an Städte mit eigenem Statut</t>
  </si>
  <si>
    <t>Finanzzuweisung für Personennahverkehr</t>
  </si>
  <si>
    <t>Zuschüsse zur Theaterführung an Gemeinden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</si>
  <si>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</si>
  <si>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</si>
  <si>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</si>
  <si>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</si>
  <si>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</si>
  <si>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</si>
  <si>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</si>
  <si>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</si>
  <si>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</si>
  <si>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Zuschüsse für Krankenanstalten (Gemeinde-Anteil)</t>
  </si>
  <si>
    <t>Katastrophenfonds:</t>
  </si>
  <si>
    <t>Summe der Zahlungen an die Länder</t>
  </si>
  <si>
    <t>Katastrophenfonds: Schäden im Vermögen der Gemeinden</t>
  </si>
  <si>
    <t>Zahlungen an die Länder</t>
  </si>
  <si>
    <t>in Mio. €</t>
  </si>
  <si>
    <t>Ertragsanteile</t>
  </si>
  <si>
    <t>Zahlungen an die Gemeinden</t>
  </si>
  <si>
    <t>Schäden an Landesstraßen B</t>
  </si>
  <si>
    <t>Schäden im Vermögen privater Personen</t>
  </si>
  <si>
    <t>Schäden im Vermögen der Länder</t>
  </si>
  <si>
    <t>Summe der Zahlungen an die Gemeinden</t>
  </si>
  <si>
    <t>Summe der Zahlungen an die Länder und Gemeinden</t>
  </si>
  <si>
    <t>Warn- und Alarmsystem</t>
  </si>
  <si>
    <t>Zuschüsse aus dem Pflegefonds</t>
  </si>
  <si>
    <t>31.02.01.00-1/7353.440</t>
  </si>
  <si>
    <t>44.01.05.00-1</t>
  </si>
  <si>
    <t>24.02.01.00-1</t>
  </si>
  <si>
    <t>44.01.03.00-1</t>
  </si>
  <si>
    <t>44.01.04.00-1/7302.000 + 44.01.04.00-1/7302.017</t>
  </si>
  <si>
    <t>44.01.04.00-1/7353.410 + 44.01.04.00-1/7353.411</t>
  </si>
  <si>
    <t>11.02.05.00-1/7353.500</t>
  </si>
  <si>
    <t>44.02.01.00-1/7303.009</t>
  </si>
  <si>
    <t>16.01.03.00-2/8491.001</t>
  </si>
  <si>
    <t>41.02.02.00-1/7355.500 + 41.02.02.00-1/7355.501</t>
  </si>
  <si>
    <t>44.01.01.00-1</t>
  </si>
  <si>
    <t>44.01.04.00-1/7304.001</t>
  </si>
  <si>
    <t>44.01.02.00-1</t>
  </si>
  <si>
    <t>44.01.04.00-1/7304.000</t>
  </si>
  <si>
    <t>44.02.01.00-1/7303.008 + 44.02.01.00-1/7303.037</t>
  </si>
  <si>
    <t>44.02.01.00-1/7303.030 + 44.02.01.00-1/7303.036</t>
  </si>
  <si>
    <t>44.02.01.00-1/7303.200</t>
  </si>
  <si>
    <t>44.02.01.00-1/7305.300 + 44.02.01.00-1/7305.301</t>
  </si>
  <si>
    <t>Finanzposition</t>
  </si>
  <si>
    <t>Quelle: BMF</t>
  </si>
  <si>
    <t>44.01.04.00-1/7353.412</t>
  </si>
  <si>
    <t>Bedarfszuweisungen wg. Glücksspielreform</t>
  </si>
  <si>
    <t>44.01.04.00-1/7302.021</t>
  </si>
  <si>
    <t>Zuschüsse für Wohnbauförderung gem. FAG</t>
  </si>
  <si>
    <t>Strukturfonds</t>
  </si>
  <si>
    <t>44.01.04.00-1/7304.021</t>
  </si>
  <si>
    <t>44.01.04.00-1/7304.022</t>
  </si>
  <si>
    <t>41.02.02.00-1/7352.000</t>
  </si>
  <si>
    <t>Zweckzuschuss für Eisenbahnkreuzungen</t>
  </si>
  <si>
    <t>Transfers:</t>
  </si>
  <si>
    <t>Summe Transfers</t>
  </si>
  <si>
    <t>Bedarfszuweisungen Gesundheit, Pflege u Soziales</t>
  </si>
  <si>
    <t>Kommunalinvestitionsgesetz 2017</t>
  </si>
  <si>
    <t>44.01.04.00-1/7355.100</t>
  </si>
  <si>
    <r>
      <t xml:space="preserve">Zweckzuschüsse zur Krankenanstaltenfinanzierung </t>
    </r>
    <r>
      <rPr>
        <vertAlign val="superscript"/>
        <sz val="10"/>
        <rFont val="Arial"/>
        <family val="2"/>
      </rPr>
      <t>1)</t>
    </r>
  </si>
  <si>
    <r>
      <t xml:space="preserve">Zuschüsse nach dem BSWG 1982 u BSWG 1983 </t>
    </r>
    <r>
      <rPr>
        <vertAlign val="superscript"/>
        <sz val="10"/>
        <rFont val="Arial"/>
        <family val="2"/>
      </rPr>
      <t>2)</t>
    </r>
  </si>
  <si>
    <r>
      <t xml:space="preserve">Zuschüsse für Kinderbetreuungseinrichtungen  </t>
    </r>
    <r>
      <rPr>
        <vertAlign val="superscript"/>
        <sz val="10"/>
        <rFont val="Arial"/>
        <family val="2"/>
      </rPr>
      <t>3)</t>
    </r>
  </si>
  <si>
    <r>
      <t xml:space="preserve">Landeslehrerinnen und Landeslehrer </t>
    </r>
    <r>
      <rPr>
        <vertAlign val="superscript"/>
        <sz val="10"/>
        <rFont val="Arial"/>
        <family val="2"/>
      </rPr>
      <t>4)</t>
    </r>
  </si>
  <si>
    <r>
      <t xml:space="preserve">Ausgaben gemäß GSBG: Länder </t>
    </r>
    <r>
      <rPr>
        <vertAlign val="superscript"/>
        <sz val="10"/>
        <rFont val="Arial"/>
        <family val="2"/>
      </rPr>
      <t>5)</t>
    </r>
  </si>
  <si>
    <r>
      <t xml:space="preserve">Kostenersätze für Flüchtlingsbetreuung </t>
    </r>
    <r>
      <rPr>
        <vertAlign val="superscript"/>
        <sz val="10"/>
        <rFont val="Arial"/>
        <family val="2"/>
      </rPr>
      <t>6)</t>
    </r>
  </si>
  <si>
    <r>
      <t xml:space="preserve">Klinischer Mehraufwand  </t>
    </r>
    <r>
      <rPr>
        <vertAlign val="superscript"/>
        <sz val="10"/>
        <rFont val="Arial"/>
        <family val="2"/>
      </rPr>
      <t>7)</t>
    </r>
  </si>
  <si>
    <t>18.01.01.00-1/7303.010 + 18.01.01.00-2/8503.103</t>
  </si>
  <si>
    <t>1) Inkl. Abgeltung d. Mehraufwandes aus Strukturproblemen und DGB Pensionen.</t>
  </si>
  <si>
    <t>44.02.01.00-1/7305.300 + 44.02.02.00-1/7305.301</t>
  </si>
  <si>
    <t>§ 3 Z 1 KatFG Schäden im Vermögen der Gemeinden</t>
  </si>
  <si>
    <t>§ 27 (3) FAG Zweckzuschuss für Eisenbahnkreuzungen</t>
  </si>
  <si>
    <t>§ 27 (1) FAG Zuschüsse zur Theaterführung an Gemeinden</t>
  </si>
  <si>
    <t>44.01.01.00-1/7304.023</t>
  </si>
  <si>
    <t>§ 25 FAG Finanzierung Gemeinde-Bedarfszuweisungsmittel</t>
  </si>
  <si>
    <t>44.01.01.00-1/7304.024</t>
  </si>
  <si>
    <t xml:space="preserve">§ 25 FAG Finanzkraftstärkung von Gemeinden </t>
  </si>
  <si>
    <t>§ 24 FAG Strukturfonds</t>
  </si>
  <si>
    <t>§ 24 FAG Bedarfszuweisung Gesundheit, Pflege u Soziales (ohne Strukturfonds)</t>
  </si>
  <si>
    <t>§ 23 (3) FAG Polizeikostenersatz an Städte mit eigenem Statut</t>
  </si>
  <si>
    <t>44.01.02.00-1/7354.001</t>
  </si>
  <si>
    <t>§ 23 (2) FAG Finanzzuweisung Personennahverkehrs-Investitionen</t>
  </si>
  <si>
    <t>44.01.02.00-1/7304.000</t>
  </si>
  <si>
    <t>§ 23 (1) FAG Finanzzuweisung öffentliche Personennahverkehrsunternehmen</t>
  </si>
  <si>
    <t>Se</t>
  </si>
  <si>
    <t>Gemeinden</t>
  </si>
  <si>
    <t>§ 5a KatFG  Schäden an Landesstraßen B</t>
  </si>
  <si>
    <t>§ 3 Z 2 KatFG Katastropheneinsatzgeräte der Feuerwehren</t>
  </si>
  <si>
    <t>§ 3 Z 4 lit. c KatFG Warn- und Alarmsystem</t>
  </si>
  <si>
    <t>44.02.01.00-1/7303.030 + 44.02.02.00-1/7303.036</t>
  </si>
  <si>
    <t>§ 3 Z 1 KatFG Schäden im Vermögen der Länder</t>
  </si>
  <si>
    <t>44.02.01.00-1/7303.008 + 44.02.02.00-1/7303.037</t>
  </si>
  <si>
    <t>§ 3 Z 3 lit. a KatFG Schäden im Vermögen privater Personen</t>
  </si>
  <si>
    <t>Katastrophenfondsgesetz 1996:</t>
  </si>
  <si>
    <t>15a B-VG Schienenverbund Wien (U-Bahn)</t>
  </si>
  <si>
    <t>15a B-VG Grundversorgung BGBl. I Nr. 80/2004 Flüchtlingsbetreuung (netto)</t>
  </si>
  <si>
    <t>44.01.05.00-1/7302.016</t>
  </si>
  <si>
    <t>§ 26 FAG Bedarfszuweisungen wg. Glücksspielreform</t>
  </si>
  <si>
    <t>Zuschüsse nach dem BSWG 1982 und BSWG 1983</t>
  </si>
  <si>
    <t>§ 27 (7) FAG Zuschüsse für Wohnbauförderung gem. FAG 2008</t>
  </si>
  <si>
    <t>§ 27 (1) FAG Zuschüsse zur Theaterführung an Länder</t>
  </si>
  <si>
    <t>Sonstige Transfers:</t>
  </si>
  <si>
    <t>21.02.02.00-1/7303.054 + 21.02.02.00-1/7303.055</t>
  </si>
  <si>
    <t>21.02.02.00-1/7303.053</t>
  </si>
  <si>
    <t xml:space="preserve">§ 2 (2a) PflegefondsG: Hospiz- und Palliativbetreuung </t>
  </si>
  <si>
    <t>21.02.02.00-1/7303.039</t>
  </si>
  <si>
    <t>§ 2 (2) PflegefondsG: Zweckzuschuss Betreuungs- und Pflegedienstleistungen</t>
  </si>
  <si>
    <t>§ 24 FAG Bedarfszuweisung Gesundheit, Pflege u Soziales</t>
  </si>
  <si>
    <t>§ 55 KAKuG Klinischer Mehraufwand</t>
  </si>
  <si>
    <t>44.01.03.00-1/7302.000</t>
  </si>
  <si>
    <t>§ 57 (2) FAG Zuschüsse für Krankenanstalten (Gemeinde-Anteil)</t>
  </si>
  <si>
    <t>Gesundheit und Soziales:</t>
  </si>
  <si>
    <t>15a B-VG BGBl. I Nr. 103/2018 Elementarpädagogik</t>
  </si>
  <si>
    <t>44.01.04.00-1/7352.001</t>
  </si>
  <si>
    <t>§ 27 (5) FAG Ausbau des Kinderbetreuungsangebots</t>
  </si>
  <si>
    <t>23.01.04.00-1/7302</t>
  </si>
  <si>
    <t>§ 4 (5) FAG Pensionsaufwand der LandeslehrerInnen</t>
  </si>
  <si>
    <t>42.02.03.00-1/7302.014</t>
  </si>
  <si>
    <t xml:space="preserve">      land- u. forstwirtschaftlichen Berufs- u. Fachschulen</t>
  </si>
  <si>
    <t>30.02.03.00-1/7302.000</t>
  </si>
  <si>
    <t xml:space="preserve">      berufsbildenden Pflichtschulen</t>
  </si>
  <si>
    <t>30.02.01.00-1/7302.000 + 30.02.01.00-1/7302.013 + 30.02.01.00-1/7302.018</t>
  </si>
  <si>
    <t xml:space="preserve">      allgemeinbildenden Pflichtschulen 1)</t>
  </si>
  <si>
    <t xml:space="preserve">§ 4 (1) FAG Lehrerbesoldung an  </t>
  </si>
  <si>
    <t>Bildung:</t>
  </si>
  <si>
    <t>Quelle:</t>
  </si>
  <si>
    <t>Länder</t>
  </si>
  <si>
    <t>in 1.000 EUR</t>
  </si>
  <si>
    <t>Wesentliche Transfers im Rahmen des Finanzausgleichs im Jahre 2019 nach Aufgabengebieten</t>
  </si>
  <si>
    <t>Tabelle 8, Länderweise Anteile an den Ertragsanteilen, Zweckzuschüssen und Finanzzuweisungen im Jahr 2019</t>
  </si>
  <si>
    <t>Zuschüsse für Straßen</t>
  </si>
  <si>
    <t>KatFG: Finanzierung Gmde-Anteil (Gasen, Stmk) gemäß WBFG</t>
  </si>
  <si>
    <t>41.02.04.02-1/7353.102</t>
  </si>
  <si>
    <t>44.02.01.00-1/7305.302</t>
  </si>
  <si>
    <r>
      <t>1)</t>
    </r>
    <r>
      <rPr>
        <sz val="10"/>
        <rFont val="Arial"/>
        <family val="2"/>
      </rPr>
      <t xml:space="preserve"> Zweckzuschüsse zur Krankenanstaltenfinanzierung: länderweise Aufgliederung ohne die nicht aufteilbaren Ausgaben der Bundesgesundheitsagentur für Transplantationswesen und Projekte und Planungen von überregionaler Bedeutung
</t>
    </r>
    <r>
      <rPr>
        <vertAlign val="superscript"/>
        <sz val="10"/>
        <rFont val="Arial"/>
        <family val="2"/>
      </rPr>
      <t xml:space="preserve">2) </t>
    </r>
    <r>
      <rPr>
        <sz val="10"/>
        <rFont val="Arial"/>
        <family val="2"/>
      </rPr>
      <t xml:space="preserve">BSWG = Bundes-Sonderwohnbaugesetz
</t>
    </r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 xml:space="preserve"> Zuschüsse für Kinderbetreuung: 25.02.01.00-1/7353.000, 30.01.09.00-1/7303.000, 44.01.04.00-1/7352.001, 44.01.04.00-1/7302.012
</t>
    </r>
    <r>
      <rPr>
        <vertAlign val="superscript"/>
        <sz val="10"/>
        <rFont val="Arial"/>
        <family val="2"/>
      </rPr>
      <t xml:space="preserve">4) </t>
    </r>
    <r>
      <rPr>
        <sz val="10"/>
        <rFont val="Arial"/>
        <family val="2"/>
      </rPr>
      <t xml:space="preserve">Landeslehrer: Allgemein bildende Pflichtschulen: 30.02.01.00-1/7302.000 + 30.02.01.00-1/7302.013, Berufsbildende Pflichtschulen: 30.02.03.00-1/7302.000, Land- und forstw. Berufs- u. Fachschulen: 42.02.03.00-1/7302.014 + 42.02.03.00-1/7302.015, Pensionsaufwand 23.01.04, Dienstgeberbeitrag Pensionen: 30.02.01.00-1/7302.018
</t>
    </r>
    <r>
      <rPr>
        <vertAlign val="superscript"/>
        <sz val="10"/>
        <rFont val="Arial"/>
        <family val="2"/>
      </rPr>
      <t xml:space="preserve">5) </t>
    </r>
    <r>
      <rPr>
        <sz val="10"/>
        <rFont val="Arial"/>
        <family val="2"/>
      </rPr>
      <t xml:space="preserve">Ausgaben gemäß GSBG (Gesundheits- und Sozialbereich-Beihilfengesetz): ohne die Rückerstattungen der Länder
</t>
    </r>
    <r>
      <rPr>
        <vertAlign val="superscript"/>
        <sz val="10"/>
        <rFont val="Arial"/>
        <family val="2"/>
      </rPr>
      <t xml:space="preserve">6) </t>
    </r>
    <r>
      <rPr>
        <sz val="10"/>
        <rFont val="Arial"/>
        <family val="2"/>
      </rPr>
      <t xml:space="preserve">Kostenersätze für Flüchtlingsbetreuung: Saldo aus den Finanzpositionen 18.01.01.00-1/7303.010 u. 18.01.01.00-2/8503.103
</t>
    </r>
    <r>
      <rPr>
        <vertAlign val="superscript"/>
        <sz val="10"/>
        <rFont val="Arial"/>
        <family val="2"/>
      </rPr>
      <t xml:space="preserve">7) </t>
    </r>
    <r>
      <rPr>
        <sz val="10"/>
        <rFont val="Arial"/>
        <family val="2"/>
      </rPr>
      <t>Klinischer Mehraufwand: Finanzposition 31.02.01.00-1/7353.440 „Klinischer Mehraufwand (Klinikbauten)“. Ohne laufenden klinischen Mehraufwand, da dieser ab dem Jahr 2007 nicht mehr gesondert budgetiert wird, sondern im Gesamtbetrag gem. § 12 UG 2002 enthalten ist; die Investitionen werden weiterhin getrennt budgetiert.</t>
    </r>
  </si>
  <si>
    <t>25.02.01.00-1/7353.000 + 30.01.09.00-1/7303.000 + 44.01.04.00-1/7302.012</t>
  </si>
  <si>
    <t>§ 57 KAKuG Zweckzuschüsse zur Krankenanstaltenfinanzierung 2)</t>
  </si>
  <si>
    <t>Zweckzuschuss Pflegeregress</t>
  </si>
  <si>
    <t>§ 10 (4) BStG Zuschüsse für Straßen</t>
  </si>
  <si>
    <t>§ 3 Z 4 lit. o KatFG: Finanzierung Gmde-Anteil (Gasen, Stmk) gemäß WBFG</t>
  </si>
  <si>
    <t>2) ohne projektbezogene Ausgaben iHv. 25,1 Mio. Euro</t>
  </si>
  <si>
    <t>3) lt. BRA 1.328,9 Mio. Euro, länderweise Anteile jedoch ohne nicht zuordenbare Aufrollungen</t>
  </si>
  <si>
    <t>Gesundheits- und Sozialbereich-Beihilfengesetz 3)</t>
  </si>
  <si>
    <t>21.02.02.00-1/7303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</si>
</sst>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#,##0.0"/>
    <numFmt numFmtId="165" formatCode="_-* #,##0_-;\-* #,##0_-;_-* &quot;-&quot;??_-;_-@_-"/>
    <numFmt numFmtId="166" formatCode="_-* #,##0.000_-;\-* #,##0.000_-;_-* &quot;-&quot;??_-;_-@_-"/>
    <numFmt numFmtId="167" formatCode="#,##0;\-#,##0;&quot;-&quot;"/>
  </numFmts>
  <fonts count="12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1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Fill="1"/>
    <xf numFmtId="164" fontId="2" fillId="0" borderId="0" xfId="0" applyNumberFormat="1" applyFont="1" applyFill="1"/>
    <xf numFmtId="164" fontId="2" fillId="0" borderId="1" xfId="0" applyNumberFormat="1" applyFont="1" applyFill="1" applyBorder="1"/>
    <xf numFmtId="0" fontId="2" fillId="0" borderId="0" xfId="0" applyFont="1" applyFill="1" applyAlignment="1">
      <alignment wrapText="1"/>
    </xf>
    <xf numFmtId="3" fontId="2" fillId="0" borderId="0" xfId="0" quotePrefix="1" applyNumberFormat="1" applyFont="1" applyFill="1"/>
    <xf numFmtId="0" fontId="2" fillId="0" borderId="3" xfId="0" applyFont="1" applyFill="1" applyBorder="1"/>
    <xf numFmtId="0" fontId="3" fillId="0" borderId="0" xfId="0" applyFont="1" applyFill="1"/>
    <xf numFmtId="0" fontId="2" fillId="0" borderId="0" xfId="0" applyFont="1" applyFill="1" applyBorder="1"/>
    <xf numFmtId="0" fontId="2" fillId="0" borderId="1" xfId="0" applyFont="1" applyFill="1" applyBorder="1"/>
    <xf numFmtId="0" fontId="4" fillId="0" borderId="0" xfId="0" applyFont="1" applyFill="1"/>
    <xf numFmtId="164" fontId="4" fillId="0" borderId="0" xfId="0" applyNumberFormat="1" applyFont="1" applyFill="1"/>
    <xf numFmtId="0" fontId="0" fillId="0" borderId="0" xfId="0" applyFill="1" applyAlignment="1"/>
    <xf numFmtId="3" fontId="1" fillId="0" borderId="3" xfId="0" applyNumberFormat="1" applyFont="1" applyFill="1" applyBorder="1" applyAlignment="1">
      <alignment horizontal="right"/>
    </xf>
    <xf numFmtId="0" fontId="1" fillId="0" borderId="0" xfId="0" applyFont="1" applyFill="1"/>
    <xf numFmtId="0" fontId="1" fillId="0" borderId="0" xfId="0" applyFont="1" applyFill="1" applyBorder="1"/>
    <xf numFmtId="3" fontId="1" fillId="0" borderId="0" xfId="0" applyNumberFormat="1" applyFont="1" applyFill="1" applyBorder="1" applyAlignment="1">
      <alignment horizontal="right"/>
    </xf>
    <xf numFmtId="0" fontId="6" fillId="0" borderId="0" xfId="0" applyFont="1" applyFill="1"/>
    <xf numFmtId="164" fontId="1" fillId="0" borderId="0" xfId="0" applyNumberFormat="1" applyFont="1" applyFill="1"/>
    <xf numFmtId="164" fontId="1" fillId="0" borderId="0" xfId="0" applyNumberFormat="1" applyFont="1" applyFill="1" applyBorder="1"/>
    <xf numFmtId="164" fontId="1" fillId="0" borderId="2" xfId="0" applyNumberFormat="1" applyFont="1" applyFill="1" applyBorder="1"/>
    <xf numFmtId="164" fontId="1" fillId="0" borderId="4" xfId="0" applyNumberFormat="1" applyFont="1" applyFill="1" applyBorder="1"/>
    <xf numFmtId="0" fontId="7" fillId="0" borderId="0" xfId="2" applyFill="1"/>
    <xf numFmtId="43" fontId="0" fillId="0" borderId="0" xfId="3" applyFont="1" applyFill="1"/>
    <xf numFmtId="3" fontId="8" fillId="0" borderId="0" xfId="2" applyNumberFormat="1" applyFont="1" applyFill="1"/>
    <xf numFmtId="3" fontId="7" fillId="0" borderId="0" xfId="2" applyNumberFormat="1" applyFill="1"/>
    <xf numFmtId="165" fontId="0" fillId="0" borderId="0" xfId="3" applyNumberFormat="1" applyFont="1" applyFill="1"/>
    <xf numFmtId="3" fontId="8" fillId="0" borderId="0" xfId="2" applyNumberFormat="1" applyFont="1" applyFill="1" applyAlignment="1">
      <alignment horizontal="right"/>
    </xf>
    <xf numFmtId="0" fontId="8" fillId="0" borderId="0" xfId="2" applyFont="1" applyFill="1"/>
    <xf numFmtId="164" fontId="8" fillId="0" borderId="0" xfId="2" applyNumberFormat="1" applyFont="1" applyFill="1"/>
    <xf numFmtId="164" fontId="7" fillId="0" borderId="0" xfId="2" applyNumberFormat="1" applyFill="1"/>
    <xf numFmtId="0" fontId="10" fillId="0" borderId="0" xfId="2" applyFont="1" applyFill="1"/>
    <xf numFmtId="166" fontId="0" fillId="0" borderId="0" xfId="3" applyNumberFormat="1" applyFont="1" applyFill="1"/>
    <xf numFmtId="43" fontId="2" fillId="0" borderId="0" xfId="3" applyFont="1" applyFill="1"/>
    <xf numFmtId="0" fontId="9" fillId="0" borderId="0" xfId="2" applyFont="1" applyFill="1"/>
    <xf numFmtId="0" fontId="8" fillId="0" borderId="0" xfId="2" applyFont="1"/>
    <xf numFmtId="167" fontId="0" fillId="0" borderId="0" xfId="3" applyNumberFormat="1" applyFont="1" applyFill="1"/>
    <xf numFmtId="167" fontId="8" fillId="0" borderId="0" xfId="3" applyNumberFormat="1" applyFont="1" applyFill="1"/>
    <xf numFmtId="0" fontId="7" fillId="0" borderId="0" xfId="2" applyFont="1" applyFill="1"/>
    <xf numFmtId="0" fontId="9" fillId="0" borderId="0" xfId="1" applyFont="1" applyFill="1"/>
    <xf numFmtId="43" fontId="8" fillId="0" borderId="0" xfId="4" applyFont="1" applyFill="1"/>
    <xf numFmtId="0" fontId="5" fillId="0" borderId="0" xfId="0" applyFont="1" applyFill="1" applyAlignment="1">
      <alignment wrapText="1"/>
    </xf>
    <xf numFmtId="0" fontId="0" fillId="0" borderId="0" xfId="0" applyAlignment="1"/>
    <xf numFmtId="0" fontId="1" fillId="0" borderId="0" xfId="0" applyFont="1" applyFill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1" fillId="0" borderId="2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4" xfId="0" applyFont="1" applyFill="1" applyBorder="1"/>
    <xf numFmtId="0" fontId="0" fillId="0" borderId="0" xfId="0" applyFill="1" applyAlignment="1"/>
    <xf numFmtId="0" fontId="2" fillId="0" borderId="0" xfId="0" applyFont="1" applyFill="1" applyAlignment="1"/>
    <xf numFmtId="0" fontId="2" fillId="0" borderId="0" xfId="0" applyFont="1" applyFill="1" applyBorder="1" applyAlignment="1"/>
  </cellXfs>
  <cellStyles count="5">
    <cellStyle name="Komma" xfId="4" builtinId="3"/>
    <cellStyle name="Komma 4" xfId="3"/>
    <cellStyle name="Standard" xfId="0" builtinId="0"/>
    <cellStyle name="Standard 3" xfId="1"/>
    <cellStyle name="Standard 4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workbookViewId="0">
      <selection sqref="A1:XFD1"/>
    </sheetView>
  </sheetViews>
  <sheetFormatPr baseColWidth="10" defaultRowHeight="12" x14ac:dyDescent="0.2"/>
  <cols>
    <col min="1" max="1" width="46.85546875" style="7" customWidth="1"/>
    <col min="2" max="2" width="56" style="7" customWidth="1"/>
    <col min="3" max="3" width="8.5703125" style="10" customWidth="1"/>
    <col min="4" max="5" width="8" style="10" bestFit="1" customWidth="1"/>
    <col min="6" max="6" width="7.7109375" style="10" bestFit="1" customWidth="1"/>
    <col min="7" max="7" width="7.28515625" style="10" bestFit="1" customWidth="1"/>
    <col min="8" max="8" width="8.28515625" style="10" bestFit="1" customWidth="1"/>
    <col min="9" max="9" width="8" style="10" bestFit="1" customWidth="1"/>
    <col min="10" max="10" width="7.28515625" style="10" bestFit="1" customWidth="1"/>
    <col min="11" max="11" width="8.28515625" style="10" bestFit="1" customWidth="1"/>
    <col min="12" max="12" width="9" style="10" bestFit="1" customWidth="1"/>
    <col min="13" max="16384" width="11.42578125" style="7"/>
  </cols>
  <sheetData>
    <row r="1" spans="1:12" s="50" customFormat="1" ht="12.75" x14ac:dyDescent="0.2">
      <c r="A1" s="44" t="s">
        <v>139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2" s="50" customFormat="1" ht="12.75" x14ac:dyDescent="0.2">
      <c r="A2" s="51" t="s">
        <v>26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s="50" customFormat="1" ht="12.75" x14ac:dyDescent="0.2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ht="12.75" x14ac:dyDescent="0.2">
      <c r="A4" s="1" t="s">
        <v>54</v>
      </c>
      <c r="B4" s="6"/>
      <c r="C4" s="13" t="s">
        <v>12</v>
      </c>
      <c r="D4" s="13" t="s">
        <v>13</v>
      </c>
      <c r="E4" s="13" t="s">
        <v>14</v>
      </c>
      <c r="F4" s="13" t="s">
        <v>15</v>
      </c>
      <c r="G4" s="13" t="s">
        <v>16</v>
      </c>
      <c r="H4" s="13" t="s">
        <v>17</v>
      </c>
      <c r="I4" s="13" t="s">
        <v>18</v>
      </c>
      <c r="J4" s="13" t="s">
        <v>19</v>
      </c>
      <c r="K4" s="13" t="s">
        <v>20</v>
      </c>
      <c r="L4" s="13" t="s">
        <v>0</v>
      </c>
    </row>
    <row r="5" spans="1:12" s="52" customFormat="1" ht="12.75" x14ac:dyDescent="0.2"/>
    <row r="6" spans="1:12" s="17" customFormat="1" ht="12.75" x14ac:dyDescent="0.2">
      <c r="A6" s="14"/>
      <c r="B6" s="15" t="s">
        <v>25</v>
      </c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2" s="43" customFormat="1" ht="12.75" x14ac:dyDescent="0.2"/>
    <row r="8" spans="1:12" s="17" customFormat="1" ht="12.75" x14ac:dyDescent="0.2">
      <c r="A8" s="14"/>
      <c r="B8" s="14" t="s">
        <v>27</v>
      </c>
      <c r="C8" s="18">
        <v>553.17525699999999</v>
      </c>
      <c r="D8" s="18">
        <v>1093.0357019999999</v>
      </c>
      <c r="E8" s="18">
        <v>3099.4199010000002</v>
      </c>
      <c r="F8" s="18">
        <v>2678.8668560000001</v>
      </c>
      <c r="G8" s="18">
        <v>1068.2328709999999</v>
      </c>
      <c r="H8" s="18">
        <v>2301.820651</v>
      </c>
      <c r="I8" s="18">
        <v>1414.826423</v>
      </c>
      <c r="J8" s="18">
        <v>758.29960300000005</v>
      </c>
      <c r="K8" s="18">
        <v>3494.767433</v>
      </c>
      <c r="L8" s="18">
        <v>16462.444696999999</v>
      </c>
    </row>
    <row r="9" spans="1:12" s="44" customFormat="1" ht="12.75" x14ac:dyDescent="0.2"/>
    <row r="10" spans="1:12" s="17" customFormat="1" ht="12.75" x14ac:dyDescent="0.2">
      <c r="A10" s="15"/>
      <c r="B10" s="15" t="s">
        <v>1</v>
      </c>
      <c r="C10" s="19"/>
      <c r="D10" s="15"/>
      <c r="E10" s="15"/>
      <c r="F10" s="15"/>
      <c r="G10" s="15"/>
      <c r="H10" s="15"/>
      <c r="I10" s="15"/>
      <c r="J10" s="15"/>
      <c r="K10" s="15"/>
      <c r="L10" s="19"/>
    </row>
    <row r="11" spans="1:12" s="8" customFormat="1" ht="12.75" x14ac:dyDescent="0.2">
      <c r="A11" s="5" t="s">
        <v>58</v>
      </c>
      <c r="B11" s="8" t="s">
        <v>67</v>
      </c>
      <c r="C11" s="2">
        <v>4.6689999999999996</v>
      </c>
      <c r="D11" s="2">
        <v>9.0109999999999992</v>
      </c>
      <c r="E11" s="2">
        <v>34.170999999999999</v>
      </c>
      <c r="F11" s="2">
        <v>43.316000000000003</v>
      </c>
      <c r="G11" s="2">
        <v>8.6630000000000003</v>
      </c>
      <c r="H11" s="2">
        <v>26.588000000000001</v>
      </c>
      <c r="I11" s="2">
        <v>31.893999999999998</v>
      </c>
      <c r="J11" s="2">
        <v>6.0780000000000003</v>
      </c>
      <c r="K11" s="2">
        <v>28.747</v>
      </c>
      <c r="L11" s="2">
        <v>193.137</v>
      </c>
    </row>
    <row r="12" spans="1:12" s="8" customFormat="1" ht="12.75" x14ac:dyDescent="0.2">
      <c r="A12" s="5" t="s">
        <v>37</v>
      </c>
      <c r="B12" s="8" t="s">
        <v>57</v>
      </c>
      <c r="C12" s="2">
        <v>0</v>
      </c>
      <c r="D12" s="2">
        <v>5.2087979999999998</v>
      </c>
      <c r="E12" s="2">
        <v>3.855721</v>
      </c>
      <c r="F12" s="2">
        <v>0</v>
      </c>
      <c r="G12" s="2">
        <v>0</v>
      </c>
      <c r="H12" s="2">
        <v>12.146611999999999</v>
      </c>
      <c r="I12" s="2">
        <v>0</v>
      </c>
      <c r="J12" s="2">
        <v>0</v>
      </c>
      <c r="K12" s="2">
        <v>0</v>
      </c>
      <c r="L12" s="2">
        <v>21.211131000000002</v>
      </c>
    </row>
    <row r="13" spans="1:12" s="8" customFormat="1" ht="14.25" x14ac:dyDescent="0.2">
      <c r="A13" s="5" t="s">
        <v>38</v>
      </c>
      <c r="B13" s="8" t="s">
        <v>70</v>
      </c>
      <c r="C13" s="2">
        <v>18.881342</v>
      </c>
      <c r="D13" s="2">
        <v>47.191312000000003</v>
      </c>
      <c r="E13" s="2">
        <v>109.92791800000001</v>
      </c>
      <c r="F13" s="2">
        <v>107.586951</v>
      </c>
      <c r="G13" s="2">
        <v>45.428525</v>
      </c>
      <c r="H13" s="2">
        <v>95.568944000000002</v>
      </c>
      <c r="I13" s="2">
        <v>73.242223999999993</v>
      </c>
      <c r="J13" s="2">
        <v>26.289391999999999</v>
      </c>
      <c r="K13" s="2">
        <v>184.576922</v>
      </c>
      <c r="L13" s="2">
        <v>708.69353000000001</v>
      </c>
    </row>
    <row r="14" spans="1:12" ht="12.75" x14ac:dyDescent="0.2">
      <c r="A14" s="1" t="s">
        <v>39</v>
      </c>
      <c r="B14" s="1" t="s">
        <v>21</v>
      </c>
      <c r="C14" s="2">
        <v>4.5272800000000002</v>
      </c>
      <c r="D14" s="2">
        <v>12.140216000000001</v>
      </c>
      <c r="E14" s="2">
        <v>25.436893999999999</v>
      </c>
      <c r="F14" s="2">
        <v>24.100892999999999</v>
      </c>
      <c r="G14" s="2">
        <v>11.316432000000001</v>
      </c>
      <c r="H14" s="2">
        <v>22.678635</v>
      </c>
      <c r="I14" s="2">
        <v>14.050053</v>
      </c>
      <c r="J14" s="2">
        <v>6.542726</v>
      </c>
      <c r="K14" s="2">
        <v>55.228569</v>
      </c>
      <c r="L14" s="2">
        <v>176.02169800000001</v>
      </c>
    </row>
    <row r="15" spans="1:12" ht="12.75" x14ac:dyDescent="0.2">
      <c r="A15" s="4" t="s">
        <v>40</v>
      </c>
      <c r="B15" s="1" t="s">
        <v>2</v>
      </c>
      <c r="C15" s="2">
        <v>0</v>
      </c>
      <c r="D15" s="2">
        <v>1.79981634</v>
      </c>
      <c r="E15" s="2">
        <v>1.2687413999999999</v>
      </c>
      <c r="F15" s="2">
        <v>1.7637002500000001</v>
      </c>
      <c r="G15" s="2">
        <v>1.49984695</v>
      </c>
      <c r="H15" s="2">
        <v>2.4299766100000002</v>
      </c>
      <c r="I15" s="2">
        <v>1.92463205</v>
      </c>
      <c r="J15" s="2">
        <v>0.24669099999999999</v>
      </c>
      <c r="K15" s="2">
        <v>0</v>
      </c>
      <c r="L15" s="2">
        <v>10.933404600000001</v>
      </c>
    </row>
    <row r="16" spans="1:12" ht="12.75" x14ac:dyDescent="0.2">
      <c r="A16" s="4" t="s">
        <v>56</v>
      </c>
      <c r="B16" s="1" t="s">
        <v>59</v>
      </c>
      <c r="C16" s="2">
        <v>1.44</v>
      </c>
      <c r="D16" s="2">
        <v>3.2149999999999999</v>
      </c>
      <c r="E16" s="2">
        <v>8.42</v>
      </c>
      <c r="F16" s="2">
        <v>8.02</v>
      </c>
      <c r="G16" s="2">
        <v>3.16</v>
      </c>
      <c r="H16" s="2">
        <v>6.69</v>
      </c>
      <c r="I16" s="2">
        <v>3.9</v>
      </c>
      <c r="J16" s="2">
        <v>2.12</v>
      </c>
      <c r="K16" s="2">
        <v>13.035</v>
      </c>
      <c r="L16" s="2">
        <v>50</v>
      </c>
    </row>
    <row r="17" spans="1:14" ht="14.25" x14ac:dyDescent="0.2">
      <c r="A17" s="1" t="s">
        <v>41</v>
      </c>
      <c r="B17" s="1" t="s">
        <v>71</v>
      </c>
      <c r="C17" s="2">
        <v>0</v>
      </c>
      <c r="D17" s="2">
        <v>0</v>
      </c>
      <c r="E17" s="2">
        <v>0</v>
      </c>
      <c r="F17" s="2">
        <v>0</v>
      </c>
      <c r="G17" s="2">
        <v>3.4640000000000002E-4</v>
      </c>
      <c r="H17" s="2">
        <v>6.3959999999999998E-3</v>
      </c>
      <c r="I17" s="2">
        <v>0</v>
      </c>
      <c r="J17" s="2">
        <v>0</v>
      </c>
      <c r="K17" s="2">
        <v>0</v>
      </c>
      <c r="L17" s="2">
        <v>6.7424E-3</v>
      </c>
    </row>
    <row r="18" spans="1:14" ht="12.75" x14ac:dyDescent="0.2">
      <c r="A18" s="1" t="s">
        <v>142</v>
      </c>
      <c r="B18" s="1" t="s">
        <v>140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5.8</v>
      </c>
      <c r="L18" s="2">
        <v>5.8</v>
      </c>
    </row>
    <row r="19" spans="1:14" ht="14.25" x14ac:dyDescent="0.2">
      <c r="A19" s="1"/>
      <c r="B19" s="1" t="s">
        <v>72</v>
      </c>
      <c r="C19" s="2">
        <v>4.1082749999999999</v>
      </c>
      <c r="D19" s="2">
        <v>8.1281999999999996</v>
      </c>
      <c r="E19" s="2">
        <v>26.177250000000001</v>
      </c>
      <c r="F19" s="2">
        <v>25.013024999999999</v>
      </c>
      <c r="G19" s="2">
        <v>9.0686999999999998</v>
      </c>
      <c r="H19" s="2">
        <v>18.258165000000002</v>
      </c>
      <c r="I19" s="2">
        <v>12.319125</v>
      </c>
      <c r="J19" s="2">
        <v>6.9981749999999998</v>
      </c>
      <c r="K19" s="2">
        <v>32.269125000000003</v>
      </c>
      <c r="L19" s="2">
        <v>142.34004000000002</v>
      </c>
      <c r="M19" s="1"/>
    </row>
    <row r="20" spans="1:14" ht="12.75" x14ac:dyDescent="0.2">
      <c r="A20" s="1" t="s">
        <v>153</v>
      </c>
      <c r="B20" s="1" t="s">
        <v>35</v>
      </c>
      <c r="C20" s="2">
        <v>19.494047699999999</v>
      </c>
      <c r="D20" s="2">
        <v>46.502853139999999</v>
      </c>
      <c r="E20" s="2">
        <v>127.99192788000001</v>
      </c>
      <c r="F20" s="2">
        <v>111.71932628</v>
      </c>
      <c r="G20" s="2">
        <v>41.815974480000001</v>
      </c>
      <c r="H20" s="2">
        <v>83.842842520000005</v>
      </c>
      <c r="I20" s="2">
        <v>69.064974660000004</v>
      </c>
      <c r="J20" s="2">
        <v>34.198089609999997</v>
      </c>
      <c r="K20" s="2">
        <v>107.63439852</v>
      </c>
      <c r="L20" s="2">
        <v>642.26443479</v>
      </c>
    </row>
    <row r="21" spans="1:14" ht="12.75" x14ac:dyDescent="0.2">
      <c r="A21" s="1"/>
      <c r="B21" s="1" t="s">
        <v>22</v>
      </c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4" ht="12.75" x14ac:dyDescent="0.2">
      <c r="A22" s="1" t="s">
        <v>50</v>
      </c>
      <c r="B22" s="1" t="s">
        <v>30</v>
      </c>
      <c r="C22" s="2">
        <v>3.9558139999999999E-2</v>
      </c>
      <c r="D22" s="2">
        <v>3</v>
      </c>
      <c r="E22" s="2">
        <v>1.64534845</v>
      </c>
      <c r="F22" s="2">
        <v>3.6446550000000002</v>
      </c>
      <c r="G22" s="2">
        <v>4.5016400000000001</v>
      </c>
      <c r="H22" s="2">
        <v>2.0176709499999999</v>
      </c>
      <c r="I22" s="2">
        <v>1.280802</v>
      </c>
      <c r="J22" s="2">
        <v>1.2437050700000001</v>
      </c>
      <c r="K22" s="2">
        <v>0</v>
      </c>
      <c r="L22" s="2">
        <v>17.373379610000001</v>
      </c>
    </row>
    <row r="23" spans="1:14" ht="12.75" x14ac:dyDescent="0.2">
      <c r="A23" s="1" t="s">
        <v>51</v>
      </c>
      <c r="B23" s="1" t="s">
        <v>31</v>
      </c>
      <c r="C23" s="2">
        <v>0</v>
      </c>
      <c r="D23" s="2">
        <v>0.57873668</v>
      </c>
      <c r="E23" s="2">
        <v>0.31740341</v>
      </c>
      <c r="F23" s="2">
        <v>0.52103023000000004</v>
      </c>
      <c r="G23" s="2">
        <v>0.14559934999999999</v>
      </c>
      <c r="H23" s="2">
        <v>1.5993831599999999</v>
      </c>
      <c r="I23" s="2">
        <v>5.7614375999999998</v>
      </c>
      <c r="J23" s="2">
        <v>7.5265540000000006E-2</v>
      </c>
      <c r="K23" s="2">
        <v>0</v>
      </c>
      <c r="L23" s="2">
        <v>8.998855970000001</v>
      </c>
    </row>
    <row r="24" spans="1:14" ht="12.75" x14ac:dyDescent="0.2">
      <c r="A24" s="1" t="s">
        <v>42</v>
      </c>
      <c r="B24" s="1" t="s">
        <v>34</v>
      </c>
      <c r="C24" s="2">
        <v>0.12197128</v>
      </c>
      <c r="D24" s="2">
        <v>0.24492628999999999</v>
      </c>
      <c r="E24" s="2">
        <v>0.67605057999999996</v>
      </c>
      <c r="F24" s="2">
        <v>0.57213621999999997</v>
      </c>
      <c r="G24" s="2">
        <v>0.22510356000000001</v>
      </c>
      <c r="H24" s="2">
        <v>0.51440081000000004</v>
      </c>
      <c r="I24" s="2">
        <v>0.31437648000000001</v>
      </c>
      <c r="J24" s="2">
        <v>0.14769843999999999</v>
      </c>
      <c r="K24" s="2">
        <v>0.63563634000000002</v>
      </c>
      <c r="L24" s="2">
        <v>3.4523000000000001</v>
      </c>
    </row>
    <row r="25" spans="1:14" ht="12.75" x14ac:dyDescent="0.2">
      <c r="A25" s="1" t="s">
        <v>52</v>
      </c>
      <c r="B25" s="1" t="s">
        <v>3</v>
      </c>
      <c r="C25" s="2">
        <v>1.4438566100000001</v>
      </c>
      <c r="D25" s="2">
        <v>2.81090734</v>
      </c>
      <c r="E25" s="2">
        <v>8.16068456</v>
      </c>
      <c r="F25" s="2">
        <v>7.1451760499999999</v>
      </c>
      <c r="G25" s="2">
        <v>2.67390813</v>
      </c>
      <c r="H25" s="2">
        <v>6.1081576200000001</v>
      </c>
      <c r="I25" s="2">
        <v>3.5849097099999998</v>
      </c>
      <c r="J25" s="2">
        <v>1.8722097600000001</v>
      </c>
      <c r="K25" s="2">
        <v>8.6637310200000002</v>
      </c>
      <c r="L25" s="2">
        <v>42.463540799999997</v>
      </c>
    </row>
    <row r="26" spans="1:14" ht="12.75" x14ac:dyDescent="0.2">
      <c r="A26" s="9" t="s">
        <v>43</v>
      </c>
      <c r="B26" s="9" t="s">
        <v>29</v>
      </c>
      <c r="C26" s="3">
        <v>0</v>
      </c>
      <c r="D26" s="3">
        <v>0</v>
      </c>
      <c r="E26" s="3">
        <v>0</v>
      </c>
      <c r="F26" s="3">
        <v>0</v>
      </c>
      <c r="G26" s="3">
        <v>0.87992853999999998</v>
      </c>
      <c r="H26" s="3">
        <v>0.27755476000000001</v>
      </c>
      <c r="I26" s="3">
        <v>0.15695867999999999</v>
      </c>
      <c r="J26" s="3">
        <v>0</v>
      </c>
      <c r="K26" s="3">
        <v>0</v>
      </c>
      <c r="L26" s="3">
        <v>1.31444198</v>
      </c>
    </row>
    <row r="27" spans="1:14" s="17" customFormat="1" ht="12.75" x14ac:dyDescent="0.2">
      <c r="A27" s="43" t="s">
        <v>4</v>
      </c>
      <c r="B27" s="43"/>
      <c r="C27" s="18">
        <f t="shared" ref="C27:L27" si="0">SUM(C11:C26)</f>
        <v>54.725330729999996</v>
      </c>
      <c r="D27" s="18">
        <f t="shared" si="0"/>
        <v>139.83176578999999</v>
      </c>
      <c r="E27" s="18">
        <f t="shared" si="0"/>
        <v>348.04893927999996</v>
      </c>
      <c r="F27" s="18">
        <f t="shared" si="0"/>
        <v>333.40289303000003</v>
      </c>
      <c r="G27" s="18">
        <f t="shared" si="0"/>
        <v>129.37900440999999</v>
      </c>
      <c r="H27" s="18">
        <f t="shared" si="0"/>
        <v>278.72673842999995</v>
      </c>
      <c r="I27" s="18">
        <f t="shared" si="0"/>
        <v>217.49349318</v>
      </c>
      <c r="J27" s="18">
        <f t="shared" si="0"/>
        <v>85.811952420000011</v>
      </c>
      <c r="K27" s="18">
        <f t="shared" si="0"/>
        <v>436.59038188</v>
      </c>
      <c r="L27" s="18">
        <f t="shared" si="0"/>
        <v>2024.0104991499998</v>
      </c>
      <c r="N27" s="7"/>
    </row>
    <row r="28" spans="1:14" s="45" customFormat="1" ht="12.75" x14ac:dyDescent="0.2"/>
    <row r="29" spans="1:14" s="17" customFormat="1" ht="12.75" x14ac:dyDescent="0.2">
      <c r="A29" s="15"/>
      <c r="B29" s="15" t="s">
        <v>5</v>
      </c>
      <c r="C29" s="19"/>
      <c r="D29" s="19"/>
      <c r="E29" s="19"/>
      <c r="F29" s="19"/>
      <c r="G29" s="19"/>
      <c r="H29" s="19"/>
      <c r="I29" s="19"/>
      <c r="J29" s="19"/>
      <c r="K29" s="19"/>
      <c r="L29" s="19"/>
    </row>
    <row r="30" spans="1:14" ht="14.25" x14ac:dyDescent="0.2">
      <c r="A30" s="1"/>
      <c r="B30" s="1" t="s">
        <v>73</v>
      </c>
      <c r="C30" s="2">
        <v>221.53474646999999</v>
      </c>
      <c r="D30" s="2">
        <v>441.88437176000002</v>
      </c>
      <c r="E30" s="2">
        <v>1165.5950852399999</v>
      </c>
      <c r="F30" s="2">
        <v>1170.91314515</v>
      </c>
      <c r="G30" s="2">
        <v>411.65488003000002</v>
      </c>
      <c r="H30" s="2">
        <v>915.33011175000001</v>
      </c>
      <c r="I30" s="2">
        <v>527.68072855000003</v>
      </c>
      <c r="J30" s="2">
        <v>307.00870658999997</v>
      </c>
      <c r="K30" s="2">
        <v>989.48944872000004</v>
      </c>
      <c r="L30" s="2">
        <v>6151.0912242599998</v>
      </c>
    </row>
    <row r="31" spans="1:14" ht="14.25" x14ac:dyDescent="0.2">
      <c r="A31" s="1" t="s">
        <v>44</v>
      </c>
      <c r="B31" s="1" t="s">
        <v>74</v>
      </c>
      <c r="C31" s="2">
        <v>30.296179469999998</v>
      </c>
      <c r="D31" s="2">
        <v>82.316143740000001</v>
      </c>
      <c r="E31" s="2">
        <v>189.78779068</v>
      </c>
      <c r="F31" s="2">
        <v>211.70840039999999</v>
      </c>
      <c r="G31" s="2">
        <v>78.779520669999997</v>
      </c>
      <c r="H31" s="2">
        <v>164.78086709999999</v>
      </c>
      <c r="I31" s="2">
        <v>109.2971996</v>
      </c>
      <c r="J31" s="2">
        <v>56.208685299999999</v>
      </c>
      <c r="K31" s="2">
        <v>404.04012182999998</v>
      </c>
      <c r="L31" s="2">
        <v>1327.21490879</v>
      </c>
    </row>
    <row r="32" spans="1:14" ht="14.25" x14ac:dyDescent="0.2">
      <c r="A32" s="4" t="s">
        <v>77</v>
      </c>
      <c r="B32" s="1" t="s">
        <v>75</v>
      </c>
      <c r="C32" s="2">
        <v>17.184127069999999</v>
      </c>
      <c r="D32" s="2">
        <v>16.397930370000001</v>
      </c>
      <c r="E32" s="2">
        <v>70.713081919999993</v>
      </c>
      <c r="F32" s="2">
        <v>88.976179110000004</v>
      </c>
      <c r="G32" s="2">
        <v>22.481084540000001</v>
      </c>
      <c r="H32" s="2">
        <v>65.395577130000007</v>
      </c>
      <c r="I32" s="2">
        <v>56.051298699999997</v>
      </c>
      <c r="J32" s="2">
        <v>23.210896630000001</v>
      </c>
      <c r="K32" s="2">
        <v>101.83811944</v>
      </c>
      <c r="L32" s="2">
        <v>462.24829491000003</v>
      </c>
    </row>
    <row r="33" spans="1:12" ht="14.25" x14ac:dyDescent="0.2">
      <c r="A33" s="1" t="s">
        <v>36</v>
      </c>
      <c r="B33" s="1" t="s">
        <v>76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7.3573671699999998</v>
      </c>
      <c r="I33" s="2">
        <v>5.0095121999999996</v>
      </c>
      <c r="J33" s="2">
        <v>0</v>
      </c>
      <c r="K33" s="2">
        <v>10.96074003</v>
      </c>
      <c r="L33" s="2">
        <v>23.3276194</v>
      </c>
    </row>
    <row r="34" spans="1:12" ht="12.75" x14ac:dyDescent="0.2">
      <c r="A34" s="9" t="s">
        <v>45</v>
      </c>
      <c r="B34" s="9" t="s">
        <v>6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78</v>
      </c>
      <c r="L34" s="3">
        <v>78</v>
      </c>
    </row>
    <row r="35" spans="1:12" s="17" customFormat="1" ht="12.75" x14ac:dyDescent="0.2">
      <c r="A35" s="46" t="s">
        <v>7</v>
      </c>
      <c r="B35" s="46"/>
      <c r="C35" s="19">
        <f t="shared" ref="C35:L35" si="1">SUM(C30:C34)</f>
        <v>269.01505300999997</v>
      </c>
      <c r="D35" s="19">
        <f t="shared" si="1"/>
        <v>540.59844587000009</v>
      </c>
      <c r="E35" s="19">
        <f t="shared" si="1"/>
        <v>1426.0959578399998</v>
      </c>
      <c r="F35" s="19">
        <f t="shared" si="1"/>
        <v>1471.59772466</v>
      </c>
      <c r="G35" s="19">
        <f t="shared" si="1"/>
        <v>512.91548524000007</v>
      </c>
      <c r="H35" s="19">
        <f t="shared" si="1"/>
        <v>1152.8639231500001</v>
      </c>
      <c r="I35" s="19">
        <f t="shared" si="1"/>
        <v>698.03873905</v>
      </c>
      <c r="J35" s="19">
        <f t="shared" si="1"/>
        <v>386.42828851999997</v>
      </c>
      <c r="K35" s="19">
        <f t="shared" si="1"/>
        <v>1584.3284300199998</v>
      </c>
      <c r="L35" s="19">
        <f t="shared" si="1"/>
        <v>8041.8820473599999</v>
      </c>
    </row>
    <row r="36" spans="1:12" s="48" customFormat="1" ht="12.75" x14ac:dyDescent="0.2"/>
    <row r="37" spans="1:12" s="17" customFormat="1" ht="12.75" x14ac:dyDescent="0.2">
      <c r="A37" s="46" t="s">
        <v>23</v>
      </c>
      <c r="B37" s="46"/>
      <c r="C37" s="19">
        <f t="shared" ref="C37:L37" si="2">C8+C27+C35</f>
        <v>876.91564073999996</v>
      </c>
      <c r="D37" s="19">
        <f t="shared" si="2"/>
        <v>1773.4659136599998</v>
      </c>
      <c r="E37" s="19">
        <f t="shared" si="2"/>
        <v>4873.56479812</v>
      </c>
      <c r="F37" s="19">
        <f t="shared" si="2"/>
        <v>4483.8674736900002</v>
      </c>
      <c r="G37" s="19">
        <f t="shared" si="2"/>
        <v>1710.52736065</v>
      </c>
      <c r="H37" s="19">
        <f t="shared" si="2"/>
        <v>3733.41131258</v>
      </c>
      <c r="I37" s="19">
        <f t="shared" si="2"/>
        <v>2330.3586552300003</v>
      </c>
      <c r="J37" s="19">
        <f t="shared" si="2"/>
        <v>1230.5398439400001</v>
      </c>
      <c r="K37" s="19">
        <f t="shared" si="2"/>
        <v>5515.6862449</v>
      </c>
      <c r="L37" s="19">
        <f t="shared" si="2"/>
        <v>26528.337243509999</v>
      </c>
    </row>
    <row r="38" spans="1:12" s="48" customFormat="1" ht="12.75" x14ac:dyDescent="0.2"/>
    <row r="39" spans="1:12" s="14" customFormat="1" ht="12.75" x14ac:dyDescent="0.2">
      <c r="B39" s="14" t="s">
        <v>28</v>
      </c>
    </row>
    <row r="40" spans="1:12" s="45" customFormat="1" ht="12.75" x14ac:dyDescent="0.2"/>
    <row r="41" spans="1:12" s="17" customFormat="1" ht="12.75" x14ac:dyDescent="0.2">
      <c r="A41" s="14"/>
      <c r="B41" s="14" t="s">
        <v>27</v>
      </c>
      <c r="C41" s="18">
        <v>276.89300500000002</v>
      </c>
      <c r="D41" s="18">
        <v>656.68922999999995</v>
      </c>
      <c r="E41" s="18">
        <v>1787.035112</v>
      </c>
      <c r="F41" s="18">
        <v>1708.3901639999999</v>
      </c>
      <c r="G41" s="18">
        <v>753.37454700000001</v>
      </c>
      <c r="H41" s="18">
        <v>1376.789113</v>
      </c>
      <c r="I41" s="18">
        <v>976.00235999999995</v>
      </c>
      <c r="J41" s="18">
        <v>530.39090099999999</v>
      </c>
      <c r="K41" s="18">
        <v>2984.2792549999999</v>
      </c>
      <c r="L41" s="18">
        <v>11049.843687000001</v>
      </c>
    </row>
    <row r="42" spans="1:12" s="45" customFormat="1" ht="12.75" x14ac:dyDescent="0.2"/>
    <row r="43" spans="1:12" s="17" customFormat="1" ht="12.75" x14ac:dyDescent="0.2">
      <c r="A43" s="15"/>
      <c r="B43" s="15" t="s">
        <v>65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</row>
    <row r="44" spans="1:12" ht="12.75" x14ac:dyDescent="0.2">
      <c r="A44" s="1" t="s">
        <v>46</v>
      </c>
      <c r="B44" s="1" t="s">
        <v>8</v>
      </c>
      <c r="C44" s="2">
        <v>5.8345469999999997</v>
      </c>
      <c r="D44" s="2">
        <v>10.452449</v>
      </c>
      <c r="E44" s="2">
        <v>26.790317000000002</v>
      </c>
      <c r="F44" s="2">
        <v>25.049916</v>
      </c>
      <c r="G44" s="2">
        <v>10.051767999999999</v>
      </c>
      <c r="H44" s="2">
        <v>22.828682000000001</v>
      </c>
      <c r="I44" s="2">
        <v>12.710115</v>
      </c>
      <c r="J44" s="2">
        <v>5.9249640000000001</v>
      </c>
      <c r="K44" s="2">
        <v>19.816420999999998</v>
      </c>
      <c r="L44" s="2">
        <v>139.45917900000001</v>
      </c>
    </row>
    <row r="45" spans="1:12" ht="12.75" x14ac:dyDescent="0.2">
      <c r="A45" s="1" t="s">
        <v>61</v>
      </c>
      <c r="B45" s="8" t="s">
        <v>67</v>
      </c>
      <c r="C45" s="2">
        <v>1.3720000000000001</v>
      </c>
      <c r="D45" s="2">
        <v>3.2410000000000001</v>
      </c>
      <c r="E45" s="2">
        <v>8.7759999999999998</v>
      </c>
      <c r="F45" s="2">
        <v>8.5220000000000002</v>
      </c>
      <c r="G45" s="2">
        <v>3.5230000000000001</v>
      </c>
      <c r="H45" s="2">
        <v>6.7050000000000001</v>
      </c>
      <c r="I45" s="2">
        <v>4.3609999999999998</v>
      </c>
      <c r="J45" s="2">
        <v>2.46</v>
      </c>
      <c r="K45" s="2">
        <v>13.903</v>
      </c>
      <c r="L45" s="2">
        <v>52.863</v>
      </c>
    </row>
    <row r="46" spans="1:12" ht="12.75" x14ac:dyDescent="0.2">
      <c r="A46" s="1" t="s">
        <v>62</v>
      </c>
      <c r="B46" s="1" t="s">
        <v>60</v>
      </c>
      <c r="C46" s="2">
        <v>6.3294949999999996</v>
      </c>
      <c r="D46" s="2">
        <v>8.4613929999999993</v>
      </c>
      <c r="E46" s="2">
        <v>17.661242000000001</v>
      </c>
      <c r="F46" s="2">
        <v>7.5659770000000002</v>
      </c>
      <c r="G46" s="2">
        <v>1.190302</v>
      </c>
      <c r="H46" s="2">
        <v>16.647273999999999</v>
      </c>
      <c r="I46" s="2">
        <v>2.2528649999999999</v>
      </c>
      <c r="J46" s="2">
        <v>0.39451999999999998</v>
      </c>
      <c r="K46" s="2">
        <v>0</v>
      </c>
      <c r="L46" s="2">
        <v>60.503067999999999</v>
      </c>
    </row>
    <row r="47" spans="1:12" ht="12.75" x14ac:dyDescent="0.2">
      <c r="A47" s="1" t="s">
        <v>47</v>
      </c>
      <c r="B47" s="1" t="s">
        <v>9</v>
      </c>
      <c r="C47" s="2">
        <v>0</v>
      </c>
      <c r="D47" s="2">
        <v>0</v>
      </c>
      <c r="E47" s="2">
        <v>2.59409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2.59409</v>
      </c>
    </row>
    <row r="48" spans="1:12" ht="12.75" x14ac:dyDescent="0.2">
      <c r="A48" s="1" t="s">
        <v>48</v>
      </c>
      <c r="B48" s="1" t="s">
        <v>10</v>
      </c>
      <c r="C48" s="2">
        <v>0.16331499999999999</v>
      </c>
      <c r="D48" s="2">
        <v>0.84747243999999999</v>
      </c>
      <c r="E48" s="2">
        <v>1.1564467700000001</v>
      </c>
      <c r="F48" s="2">
        <v>6.6672949300000006</v>
      </c>
      <c r="G48" s="2">
        <v>7.3760498000000005</v>
      </c>
      <c r="H48" s="2">
        <v>8.9056683200000002</v>
      </c>
      <c r="I48" s="2">
        <v>6.9022187099999996</v>
      </c>
      <c r="J48" s="2">
        <v>3.5090655700000002</v>
      </c>
      <c r="K48" s="2">
        <v>53.65084762</v>
      </c>
      <c r="L48" s="2">
        <v>89.178379159999992</v>
      </c>
    </row>
    <row r="49" spans="1:12" ht="12.75" x14ac:dyDescent="0.2">
      <c r="A49" s="1" t="s">
        <v>63</v>
      </c>
      <c r="B49" s="1" t="s">
        <v>64</v>
      </c>
      <c r="C49" s="2">
        <v>0.21163999999999999</v>
      </c>
      <c r="D49" s="2">
        <v>0.32707999999999998</v>
      </c>
      <c r="E49" s="2">
        <v>1.8662799999999999</v>
      </c>
      <c r="F49" s="2">
        <v>1.0341499999999999</v>
      </c>
      <c r="G49" s="2">
        <v>0.22126000000000001</v>
      </c>
      <c r="H49" s="2">
        <v>0.76478999999999997</v>
      </c>
      <c r="I49" s="2">
        <v>0.35113</v>
      </c>
      <c r="J49" s="2">
        <v>9.6200000000000001E-3</v>
      </c>
      <c r="K49" s="2">
        <v>2.4049999999999998E-2</v>
      </c>
      <c r="L49" s="2">
        <v>4.8099999999999996</v>
      </c>
    </row>
    <row r="50" spans="1:12" ht="12.75" x14ac:dyDescent="0.2">
      <c r="A50" s="1" t="s">
        <v>49</v>
      </c>
      <c r="B50" s="1" t="s">
        <v>11</v>
      </c>
      <c r="C50" s="2">
        <v>0</v>
      </c>
      <c r="D50" s="2">
        <v>1.19987756</v>
      </c>
      <c r="E50" s="2">
        <v>0</v>
      </c>
      <c r="F50" s="2">
        <v>1.7637002500000001</v>
      </c>
      <c r="G50" s="2">
        <v>1.49984695</v>
      </c>
      <c r="H50" s="2">
        <v>1.98816269</v>
      </c>
      <c r="I50" s="2">
        <v>1.5746989499999999</v>
      </c>
      <c r="J50" s="2">
        <v>0</v>
      </c>
      <c r="K50" s="2">
        <v>2.5583089999999999</v>
      </c>
      <c r="L50" s="2">
        <v>10.5845954</v>
      </c>
    </row>
    <row r="51" spans="1:12" ht="12.75" x14ac:dyDescent="0.2">
      <c r="A51" s="1" t="s">
        <v>69</v>
      </c>
      <c r="B51" s="1" t="s">
        <v>68</v>
      </c>
      <c r="C51" s="2">
        <v>0</v>
      </c>
      <c r="D51" s="2">
        <v>0</v>
      </c>
      <c r="E51" s="2">
        <v>4.8512099999999999E-3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4.8512099999999999E-3</v>
      </c>
    </row>
    <row r="52" spans="1:12" ht="12.75" x14ac:dyDescent="0.2">
      <c r="A52" s="1" t="s">
        <v>53</v>
      </c>
      <c r="B52" s="1" t="s">
        <v>24</v>
      </c>
      <c r="C52" s="2">
        <v>0.19901540000000001</v>
      </c>
      <c r="D52" s="2">
        <v>6.7926614399999998</v>
      </c>
      <c r="E52" s="2">
        <v>3.4165408400000001</v>
      </c>
      <c r="F52" s="2">
        <v>-2.20676878</v>
      </c>
      <c r="G52" s="2">
        <v>0.50364191999999997</v>
      </c>
      <c r="H52" s="2">
        <v>5.9390506500000004</v>
      </c>
      <c r="I52" s="2">
        <v>5.2527191200000001</v>
      </c>
      <c r="J52" s="2">
        <v>7.8352080000000005E-2</v>
      </c>
      <c r="K52" s="2">
        <v>-9.7217299999999996E-3</v>
      </c>
      <c r="L52" s="2">
        <v>19.965490939999999</v>
      </c>
    </row>
    <row r="53" spans="1:12" ht="12.75" x14ac:dyDescent="0.2">
      <c r="A53" s="9" t="s">
        <v>143</v>
      </c>
      <c r="B53" s="9" t="s">
        <v>141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1.0536915200000001</v>
      </c>
      <c r="I53" s="3">
        <v>0</v>
      </c>
      <c r="J53" s="3">
        <v>0</v>
      </c>
      <c r="K53" s="3">
        <v>0</v>
      </c>
      <c r="L53" s="3">
        <v>1.0536915200000001</v>
      </c>
    </row>
    <row r="54" spans="1:12" s="17" customFormat="1" ht="12.75" x14ac:dyDescent="0.2">
      <c r="A54" s="43" t="s">
        <v>66</v>
      </c>
      <c r="B54" s="43"/>
      <c r="C54" s="18">
        <f t="shared" ref="C54:L54" si="3">SUM(C44:C53)</f>
        <v>14.110012399999999</v>
      </c>
      <c r="D54" s="18">
        <f t="shared" si="3"/>
        <v>31.321933439999999</v>
      </c>
      <c r="E54" s="18">
        <f t="shared" si="3"/>
        <v>62.265767820000008</v>
      </c>
      <c r="F54" s="18">
        <f t="shared" si="3"/>
        <v>48.396269400000001</v>
      </c>
      <c r="G54" s="18">
        <f t="shared" si="3"/>
        <v>24.365868669999998</v>
      </c>
      <c r="H54" s="18">
        <f t="shared" si="3"/>
        <v>64.832319179999999</v>
      </c>
      <c r="I54" s="18">
        <f t="shared" si="3"/>
        <v>33.404746779999996</v>
      </c>
      <c r="J54" s="18">
        <f t="shared" si="3"/>
        <v>12.376521650000001</v>
      </c>
      <c r="K54" s="18">
        <f t="shared" si="3"/>
        <v>89.942905889999992</v>
      </c>
      <c r="L54" s="18">
        <f t="shared" si="3"/>
        <v>381.01634523000001</v>
      </c>
    </row>
    <row r="55" spans="1:12" s="45" customFormat="1" ht="12.75" x14ac:dyDescent="0.2"/>
    <row r="56" spans="1:12" s="17" customFormat="1" ht="12.75" x14ac:dyDescent="0.2">
      <c r="A56" s="47" t="s">
        <v>32</v>
      </c>
      <c r="B56" s="47"/>
      <c r="C56" s="20">
        <f t="shared" ref="C56:L56" si="4">C41+C54</f>
        <v>291.00301740000003</v>
      </c>
      <c r="D56" s="20">
        <f t="shared" si="4"/>
        <v>688.0111634399999</v>
      </c>
      <c r="E56" s="20">
        <f t="shared" si="4"/>
        <v>1849.3008798200001</v>
      </c>
      <c r="F56" s="20">
        <f t="shared" si="4"/>
        <v>1756.7864333999999</v>
      </c>
      <c r="G56" s="20">
        <f t="shared" si="4"/>
        <v>777.74041566999995</v>
      </c>
      <c r="H56" s="20">
        <f t="shared" si="4"/>
        <v>1441.6214321800001</v>
      </c>
      <c r="I56" s="20">
        <f t="shared" si="4"/>
        <v>1009.4071067799999</v>
      </c>
      <c r="J56" s="20">
        <f t="shared" si="4"/>
        <v>542.76742264999996</v>
      </c>
      <c r="K56" s="20">
        <f t="shared" si="4"/>
        <v>3074.2221608899999</v>
      </c>
      <c r="L56" s="20">
        <f t="shared" si="4"/>
        <v>11430.860032230001</v>
      </c>
    </row>
    <row r="57" spans="1:12" s="48" customFormat="1" ht="12.75" x14ac:dyDescent="0.2"/>
    <row r="58" spans="1:12" s="17" customFormat="1" ht="12.75" x14ac:dyDescent="0.2">
      <c r="A58" s="49" t="s">
        <v>33</v>
      </c>
      <c r="B58" s="49"/>
      <c r="C58" s="21">
        <f t="shared" ref="C58:L58" si="5">C37+C56</f>
        <v>1167.9186581399999</v>
      </c>
      <c r="D58" s="21">
        <f t="shared" si="5"/>
        <v>2461.4770770999999</v>
      </c>
      <c r="E58" s="21">
        <f t="shared" si="5"/>
        <v>6722.8656779399998</v>
      </c>
      <c r="F58" s="21">
        <f t="shared" si="5"/>
        <v>6240.6539070899998</v>
      </c>
      <c r="G58" s="21">
        <f t="shared" si="5"/>
        <v>2488.2677763199999</v>
      </c>
      <c r="H58" s="21">
        <f t="shared" si="5"/>
        <v>5175.0327447600002</v>
      </c>
      <c r="I58" s="21">
        <f t="shared" si="5"/>
        <v>3339.7657620100003</v>
      </c>
      <c r="J58" s="21">
        <f t="shared" si="5"/>
        <v>1773.3072665899999</v>
      </c>
      <c r="K58" s="21">
        <f t="shared" si="5"/>
        <v>8589.90840579</v>
      </c>
      <c r="L58" s="21">
        <f t="shared" si="5"/>
        <v>37959.19727574</v>
      </c>
    </row>
    <row r="59" spans="1:12" x14ac:dyDescent="0.2">
      <c r="C59" s="11"/>
      <c r="D59" s="11"/>
      <c r="E59" s="11"/>
      <c r="F59" s="11"/>
      <c r="G59" s="11"/>
      <c r="H59" s="11"/>
      <c r="I59" s="11"/>
      <c r="J59" s="11"/>
      <c r="K59" s="11"/>
      <c r="L59" s="11"/>
    </row>
    <row r="60" spans="1:12" s="50" customFormat="1" ht="12.75" x14ac:dyDescent="0.2">
      <c r="A60" s="51" t="s">
        <v>55</v>
      </c>
    </row>
    <row r="61" spans="1:12" s="12" customFormat="1" ht="155.25" customHeight="1" x14ac:dyDescent="0.2">
      <c r="A61" s="41" t="s">
        <v>144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</row>
  </sheetData>
  <mergeCells count="21">
    <mergeCell ref="A1:XFD1"/>
    <mergeCell ref="A2:XFD2"/>
    <mergeCell ref="A60:XFD60"/>
    <mergeCell ref="A3:XFD3"/>
    <mergeCell ref="A5:XFD5"/>
    <mergeCell ref="A61:L61"/>
    <mergeCell ref="A7:XFD7"/>
    <mergeCell ref="A9:XFD9"/>
    <mergeCell ref="A27:B27"/>
    <mergeCell ref="A28:XFD28"/>
    <mergeCell ref="A35:B35"/>
    <mergeCell ref="A56:B56"/>
    <mergeCell ref="A57:XFD57"/>
    <mergeCell ref="A58:B58"/>
    <mergeCell ref="A37:B37"/>
    <mergeCell ref="A38:XFD38"/>
    <mergeCell ref="A40:XFD40"/>
    <mergeCell ref="A42:XFD42"/>
    <mergeCell ref="A54:B54"/>
    <mergeCell ref="A55:XFD55"/>
    <mergeCell ref="A36:XFD36"/>
  </mergeCells>
  <pageMargins left="0.70866141732283472" right="0.70866141732283472" top="0.78740157480314965" bottom="0.78740157480314965" header="0.31496062992125984" footer="0.31496062992125984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6"/>
  <sheetViews>
    <sheetView zoomScale="90" zoomScaleNormal="90" workbookViewId="0"/>
  </sheetViews>
  <sheetFormatPr baseColWidth="10" defaultRowHeight="15" x14ac:dyDescent="0.25"/>
  <cols>
    <col min="1" max="1" width="77.7109375" style="22" bestFit="1" customWidth="1"/>
    <col min="2" max="2" width="15.7109375" style="25" customWidth="1"/>
    <col min="3" max="10" width="11.42578125" style="25"/>
    <col min="11" max="11" width="13.28515625" style="24" bestFit="1" customWidth="1"/>
    <col min="12" max="12" width="6.7109375" style="22" customWidth="1"/>
    <col min="13" max="13" width="74.28515625" style="23" bestFit="1" customWidth="1"/>
    <col min="14" max="16384" width="11.42578125" style="22"/>
  </cols>
  <sheetData>
    <row r="1" spans="1:13" x14ac:dyDescent="0.25">
      <c r="A1" s="35" t="s">
        <v>138</v>
      </c>
    </row>
    <row r="2" spans="1:13" x14ac:dyDescent="0.25">
      <c r="A2" s="22" t="s">
        <v>137</v>
      </c>
    </row>
    <row r="4" spans="1:13" x14ac:dyDescent="0.25">
      <c r="A4" s="28" t="s">
        <v>136</v>
      </c>
    </row>
    <row r="5" spans="1:13" x14ac:dyDescent="0.25">
      <c r="B5" s="27" t="s">
        <v>12</v>
      </c>
      <c r="C5" s="27" t="s">
        <v>13</v>
      </c>
      <c r="D5" s="27" t="s">
        <v>14</v>
      </c>
      <c r="E5" s="27" t="s">
        <v>15</v>
      </c>
      <c r="F5" s="27" t="s">
        <v>16</v>
      </c>
      <c r="G5" s="27" t="s">
        <v>17</v>
      </c>
      <c r="H5" s="27" t="s">
        <v>18</v>
      </c>
      <c r="I5" s="27" t="s">
        <v>19</v>
      </c>
      <c r="J5" s="27" t="s">
        <v>20</v>
      </c>
      <c r="K5" s="27" t="s">
        <v>94</v>
      </c>
      <c r="M5" s="23" t="s">
        <v>135</v>
      </c>
    </row>
    <row r="6" spans="1:13" x14ac:dyDescent="0.25">
      <c r="A6" s="28" t="s">
        <v>134</v>
      </c>
    </row>
    <row r="7" spans="1:13" x14ac:dyDescent="0.25">
      <c r="A7" s="22" t="s">
        <v>133</v>
      </c>
    </row>
    <row r="8" spans="1:13" x14ac:dyDescent="0.25">
      <c r="A8" s="22" t="s">
        <v>132</v>
      </c>
      <c r="B8" s="36">
        <v>138822.25732999999</v>
      </c>
      <c r="C8" s="36">
        <v>262600.88063000003</v>
      </c>
      <c r="D8" s="36">
        <v>776290.21285000001</v>
      </c>
      <c r="E8" s="36">
        <v>773538.64223</v>
      </c>
      <c r="F8" s="36">
        <v>272522.42467000004</v>
      </c>
      <c r="G8" s="36">
        <v>519320.34139999998</v>
      </c>
      <c r="H8" s="36">
        <v>363271.92104999995</v>
      </c>
      <c r="I8" s="36">
        <v>230052.40349</v>
      </c>
      <c r="J8" s="36">
        <v>725151.95476000011</v>
      </c>
      <c r="K8" s="37">
        <f>SUM(B8:J8)</f>
        <v>4061571.03841</v>
      </c>
      <c r="M8" s="23" t="s">
        <v>131</v>
      </c>
    </row>
    <row r="9" spans="1:13" x14ac:dyDescent="0.25">
      <c r="A9" s="22" t="s">
        <v>130</v>
      </c>
      <c r="B9" s="36">
        <v>3250.0794700000001</v>
      </c>
      <c r="C9" s="36">
        <v>11760.996419999999</v>
      </c>
      <c r="D9" s="36">
        <v>23628.274469999997</v>
      </c>
      <c r="E9" s="36">
        <v>35806.498830000004</v>
      </c>
      <c r="F9" s="36">
        <v>12395.240810000001</v>
      </c>
      <c r="G9" s="36">
        <v>24598.064000000002</v>
      </c>
      <c r="H9" s="36">
        <v>17051.727589999999</v>
      </c>
      <c r="I9" s="36">
        <v>10687.250540000001</v>
      </c>
      <c r="J9" s="36">
        <v>28415.428389999997</v>
      </c>
      <c r="K9" s="37">
        <f t="shared" ref="K9:K13" si="0">SUM(B9:J9)</f>
        <v>167593.56052</v>
      </c>
      <c r="M9" s="23" t="s">
        <v>129</v>
      </c>
    </row>
    <row r="10" spans="1:13" x14ac:dyDescent="0.25">
      <c r="A10" s="22" t="s">
        <v>128</v>
      </c>
      <c r="B10" s="36">
        <v>554</v>
      </c>
      <c r="C10" s="36">
        <v>4269.2</v>
      </c>
      <c r="D10" s="36">
        <v>8994.7000000000007</v>
      </c>
      <c r="E10" s="36">
        <v>10200.5</v>
      </c>
      <c r="F10" s="36">
        <v>4073.6</v>
      </c>
      <c r="G10" s="36">
        <v>8929.5</v>
      </c>
      <c r="H10" s="36">
        <v>5800.9000000000005</v>
      </c>
      <c r="I10" s="36">
        <v>977.6</v>
      </c>
      <c r="J10" s="36">
        <v>0</v>
      </c>
      <c r="K10" s="37">
        <f t="shared" si="0"/>
        <v>43800</v>
      </c>
      <c r="M10" s="23" t="s">
        <v>127</v>
      </c>
    </row>
    <row r="11" spans="1:13" x14ac:dyDescent="0.25">
      <c r="A11" s="22" t="s">
        <v>126</v>
      </c>
      <c r="B11" s="36">
        <v>78908.409669999994</v>
      </c>
      <c r="C11" s="36">
        <v>163253.29471000002</v>
      </c>
      <c r="D11" s="36">
        <v>356681.89792000002</v>
      </c>
      <c r="E11" s="36">
        <v>351367.50408999994</v>
      </c>
      <c r="F11" s="36">
        <v>122663.61455</v>
      </c>
      <c r="G11" s="36">
        <v>362482.20634999999</v>
      </c>
      <c r="H11" s="36">
        <v>141556.17991000001</v>
      </c>
      <c r="I11" s="36">
        <v>65291.452559999998</v>
      </c>
      <c r="J11" s="36">
        <v>235922.06557000001</v>
      </c>
      <c r="K11" s="37">
        <f t="shared" si="0"/>
        <v>1878126.62533</v>
      </c>
      <c r="L11" s="30"/>
      <c r="M11" s="23" t="s">
        <v>125</v>
      </c>
    </row>
    <row r="12" spans="1:13" x14ac:dyDescent="0.25">
      <c r="A12" s="34" t="s">
        <v>124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-159.95999999999998</v>
      </c>
      <c r="H12" s="36">
        <v>0</v>
      </c>
      <c r="I12" s="36">
        <v>0</v>
      </c>
      <c r="J12" s="36">
        <v>0</v>
      </c>
      <c r="K12" s="37">
        <f t="shared" si="0"/>
        <v>-159.95999999999998</v>
      </c>
      <c r="L12" s="30"/>
      <c r="M12" s="23" t="s">
        <v>123</v>
      </c>
    </row>
    <row r="13" spans="1:13" x14ac:dyDescent="0.25">
      <c r="A13" s="22" t="s">
        <v>122</v>
      </c>
      <c r="B13" s="36">
        <v>4108.2749999999996</v>
      </c>
      <c r="C13" s="36">
        <v>8128.2</v>
      </c>
      <c r="D13" s="36">
        <v>26177.25</v>
      </c>
      <c r="E13" s="36">
        <v>25013.024999999998</v>
      </c>
      <c r="F13" s="36">
        <v>9068.6999999999989</v>
      </c>
      <c r="G13" s="36">
        <v>18418.125</v>
      </c>
      <c r="H13" s="36">
        <v>12319.125</v>
      </c>
      <c r="I13" s="36">
        <v>6998.1750000000002</v>
      </c>
      <c r="J13" s="36">
        <v>32269.125000000004</v>
      </c>
      <c r="K13" s="37">
        <f t="shared" si="0"/>
        <v>142500</v>
      </c>
      <c r="L13" s="30"/>
      <c r="M13" s="33" t="s">
        <v>145</v>
      </c>
    </row>
    <row r="14" spans="1:13" x14ac:dyDescent="0.25">
      <c r="A14" s="28" t="s">
        <v>121</v>
      </c>
      <c r="B14" s="36"/>
      <c r="C14" s="36"/>
      <c r="D14" s="36"/>
      <c r="E14" s="36"/>
      <c r="F14" s="36"/>
      <c r="G14" s="36"/>
      <c r="H14" s="36"/>
      <c r="I14" s="36"/>
      <c r="J14" s="36"/>
      <c r="K14" s="37"/>
    </row>
    <row r="15" spans="1:13" x14ac:dyDescent="0.25">
      <c r="A15" s="22" t="s">
        <v>146</v>
      </c>
      <c r="B15" s="36">
        <v>18881.342000000001</v>
      </c>
      <c r="C15" s="36">
        <v>47191.311999999998</v>
      </c>
      <c r="D15" s="36">
        <v>109927.91800000001</v>
      </c>
      <c r="E15" s="36">
        <v>107586.951</v>
      </c>
      <c r="F15" s="36">
        <v>45428.525000000001</v>
      </c>
      <c r="G15" s="36">
        <v>95568.944000000003</v>
      </c>
      <c r="H15" s="36">
        <v>73242.224000000002</v>
      </c>
      <c r="I15" s="36">
        <v>26289.392</v>
      </c>
      <c r="J15" s="36">
        <v>184576.92199999999</v>
      </c>
      <c r="K15" s="37">
        <f t="shared" ref="K15:K22" si="1">SUM(B15:J15)</f>
        <v>708693.53</v>
      </c>
      <c r="M15" s="32" t="s">
        <v>38</v>
      </c>
    </row>
    <row r="16" spans="1:13" x14ac:dyDescent="0.25">
      <c r="A16" s="22" t="s">
        <v>120</v>
      </c>
      <c r="B16" s="36">
        <v>4527.28</v>
      </c>
      <c r="C16" s="36">
        <v>12140.216</v>
      </c>
      <c r="D16" s="36">
        <v>25436.894</v>
      </c>
      <c r="E16" s="36">
        <v>24100.893</v>
      </c>
      <c r="F16" s="36">
        <v>11316.432000000001</v>
      </c>
      <c r="G16" s="36">
        <v>22678.634999999998</v>
      </c>
      <c r="H16" s="36">
        <v>14050.053</v>
      </c>
      <c r="I16" s="36">
        <v>6542.7259999999997</v>
      </c>
      <c r="J16" s="36">
        <v>55228.569000000003</v>
      </c>
      <c r="K16" s="37">
        <f t="shared" si="1"/>
        <v>176021.69799999997</v>
      </c>
      <c r="M16" s="23" t="s">
        <v>119</v>
      </c>
    </row>
    <row r="17" spans="1:13" x14ac:dyDescent="0.25">
      <c r="A17" s="22" t="s">
        <v>118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7357.3671699999995</v>
      </c>
      <c r="H17" s="36">
        <v>5009.5122000000001</v>
      </c>
      <c r="I17" s="36">
        <v>0</v>
      </c>
      <c r="J17" s="36">
        <v>10960.740030000001</v>
      </c>
      <c r="K17" s="37">
        <f t="shared" si="1"/>
        <v>23327.6194</v>
      </c>
      <c r="M17" s="23" t="s">
        <v>36</v>
      </c>
    </row>
    <row r="18" spans="1:13" x14ac:dyDescent="0.25">
      <c r="A18" s="22" t="s">
        <v>117</v>
      </c>
      <c r="B18" s="36">
        <v>4669</v>
      </c>
      <c r="C18" s="36">
        <v>9011</v>
      </c>
      <c r="D18" s="36">
        <v>34171</v>
      </c>
      <c r="E18" s="36">
        <v>43316</v>
      </c>
      <c r="F18" s="36">
        <v>8663</v>
      </c>
      <c r="G18" s="36">
        <v>26588</v>
      </c>
      <c r="H18" s="36">
        <v>31894</v>
      </c>
      <c r="I18" s="36">
        <v>6078</v>
      </c>
      <c r="J18" s="36">
        <v>28747</v>
      </c>
      <c r="K18" s="37">
        <f t="shared" si="1"/>
        <v>193137</v>
      </c>
      <c r="M18" s="23" t="s">
        <v>58</v>
      </c>
    </row>
    <row r="19" spans="1:13" x14ac:dyDescent="0.25">
      <c r="A19" s="22" t="s">
        <v>116</v>
      </c>
      <c r="B19" s="36">
        <v>12681.857150000002</v>
      </c>
      <c r="C19" s="36">
        <v>24311.662550000001</v>
      </c>
      <c r="D19" s="36">
        <v>72380.288489999992</v>
      </c>
      <c r="E19" s="36">
        <v>63819.04896</v>
      </c>
      <c r="F19" s="36">
        <v>23919.370719999999</v>
      </c>
      <c r="G19" s="36">
        <v>53708.569229999994</v>
      </c>
      <c r="H19" s="36">
        <v>32500.875360000002</v>
      </c>
      <c r="I19" s="36">
        <v>16961.49062</v>
      </c>
      <c r="J19" s="36">
        <v>81645.037920000002</v>
      </c>
      <c r="K19" s="37">
        <f t="shared" si="1"/>
        <v>381928.201</v>
      </c>
      <c r="M19" s="23" t="s">
        <v>115</v>
      </c>
    </row>
    <row r="20" spans="1:13" x14ac:dyDescent="0.25">
      <c r="A20" s="22" t="s">
        <v>114</v>
      </c>
      <c r="B20" s="36">
        <v>47.150820000000003</v>
      </c>
      <c r="C20" s="36">
        <v>381.93071999999995</v>
      </c>
      <c r="D20" s="36">
        <v>622.37387000000001</v>
      </c>
      <c r="E20" s="36">
        <v>1002.58176</v>
      </c>
      <c r="F20" s="36">
        <v>375.76709999999997</v>
      </c>
      <c r="G20" s="36">
        <v>314.02734999999996</v>
      </c>
      <c r="H20" s="36">
        <v>510.57983999999999</v>
      </c>
      <c r="I20" s="36">
        <v>266.46186</v>
      </c>
      <c r="J20" s="36">
        <v>1282.6277399999999</v>
      </c>
      <c r="K20" s="37">
        <f t="shared" si="1"/>
        <v>4803.5010599999996</v>
      </c>
      <c r="M20" s="23" t="s">
        <v>113</v>
      </c>
    </row>
    <row r="21" spans="1:13" s="31" customFormat="1" x14ac:dyDescent="0.25">
      <c r="A21" s="38" t="s">
        <v>147</v>
      </c>
      <c r="B21" s="36">
        <v>6765.0397299999995</v>
      </c>
      <c r="C21" s="36">
        <v>21809.259869999998</v>
      </c>
      <c r="D21" s="36">
        <v>54989.265520000001</v>
      </c>
      <c r="E21" s="36">
        <v>46897.695559999993</v>
      </c>
      <c r="F21" s="36">
        <v>17520.836660000001</v>
      </c>
      <c r="G21" s="36">
        <v>29820.245940000001</v>
      </c>
      <c r="H21" s="36">
        <v>36053.519460000003</v>
      </c>
      <c r="I21" s="36">
        <v>16970.137129999999</v>
      </c>
      <c r="J21" s="36">
        <v>24706.732860000004</v>
      </c>
      <c r="K21" s="37">
        <f t="shared" si="1"/>
        <v>255532.73272999999</v>
      </c>
      <c r="M21" s="23" t="s">
        <v>112</v>
      </c>
    </row>
    <row r="22" spans="1:13" x14ac:dyDescent="0.25">
      <c r="A22" s="22" t="s">
        <v>152</v>
      </c>
      <c r="B22" s="36">
        <v>30296.179469999999</v>
      </c>
      <c r="C22" s="36">
        <v>82316.143740000014</v>
      </c>
      <c r="D22" s="36">
        <v>189787.79067999998</v>
      </c>
      <c r="E22" s="36">
        <v>211708.40039999998</v>
      </c>
      <c r="F22" s="36">
        <v>78779.520669999998</v>
      </c>
      <c r="G22" s="36">
        <v>164780.86710000003</v>
      </c>
      <c r="H22" s="36">
        <v>109297.19959999999</v>
      </c>
      <c r="I22" s="36">
        <v>56208.685299999997</v>
      </c>
      <c r="J22" s="36">
        <v>404040.12183000002</v>
      </c>
      <c r="K22" s="37">
        <f t="shared" si="1"/>
        <v>1327214.90879</v>
      </c>
      <c r="M22" s="23" t="s">
        <v>44</v>
      </c>
    </row>
    <row r="23" spans="1:13" x14ac:dyDescent="0.25">
      <c r="A23" s="28" t="s">
        <v>111</v>
      </c>
      <c r="B23" s="36"/>
      <c r="C23" s="36"/>
      <c r="D23" s="36"/>
      <c r="E23" s="36"/>
      <c r="F23" s="36"/>
      <c r="G23" s="36"/>
      <c r="H23" s="36"/>
      <c r="I23" s="36"/>
      <c r="J23" s="36"/>
      <c r="K23" s="37"/>
    </row>
    <row r="24" spans="1:13" x14ac:dyDescent="0.25">
      <c r="A24" s="22" t="s">
        <v>110</v>
      </c>
      <c r="B24" s="36">
        <v>0</v>
      </c>
      <c r="C24" s="36">
        <v>1799.8163400000001</v>
      </c>
      <c r="D24" s="36">
        <v>1268.7413999999999</v>
      </c>
      <c r="E24" s="36">
        <v>1763.7002500000001</v>
      </c>
      <c r="F24" s="36">
        <v>1499.8469500000001</v>
      </c>
      <c r="G24" s="36">
        <v>2429.9766099999997</v>
      </c>
      <c r="H24" s="36">
        <v>1924.6320499999999</v>
      </c>
      <c r="I24" s="36">
        <v>246.691</v>
      </c>
      <c r="J24" s="36">
        <v>0</v>
      </c>
      <c r="K24" s="37">
        <f t="shared" ref="K24:K36" si="2">SUM(B24:J24)</f>
        <v>10933.4046</v>
      </c>
      <c r="M24" s="23" t="s">
        <v>40</v>
      </c>
    </row>
    <row r="25" spans="1:13" x14ac:dyDescent="0.25">
      <c r="A25" s="22" t="s">
        <v>109</v>
      </c>
      <c r="B25" s="36">
        <v>1440</v>
      </c>
      <c r="C25" s="36">
        <v>3215</v>
      </c>
      <c r="D25" s="36">
        <v>8420</v>
      </c>
      <c r="E25" s="36">
        <v>8020</v>
      </c>
      <c r="F25" s="36">
        <v>3160</v>
      </c>
      <c r="G25" s="36">
        <v>6690</v>
      </c>
      <c r="H25" s="36">
        <v>3900</v>
      </c>
      <c r="I25" s="36">
        <v>2120</v>
      </c>
      <c r="J25" s="36">
        <v>13035</v>
      </c>
      <c r="K25" s="37">
        <f t="shared" si="2"/>
        <v>50000</v>
      </c>
      <c r="M25" s="23" t="s">
        <v>56</v>
      </c>
    </row>
    <row r="26" spans="1:13" x14ac:dyDescent="0.25">
      <c r="A26" s="22" t="s">
        <v>108</v>
      </c>
      <c r="B26" s="36">
        <v>0</v>
      </c>
      <c r="C26" s="36">
        <v>0</v>
      </c>
      <c r="D26" s="36">
        <v>0</v>
      </c>
      <c r="E26" s="36">
        <v>0</v>
      </c>
      <c r="F26" s="36">
        <v>0.34639999999999999</v>
      </c>
      <c r="G26" s="36">
        <v>6.3959999999999999</v>
      </c>
      <c r="H26" s="36">
        <v>0</v>
      </c>
      <c r="I26" s="36">
        <v>0</v>
      </c>
      <c r="J26" s="36">
        <v>0</v>
      </c>
      <c r="K26" s="37">
        <f t="shared" si="2"/>
        <v>6.7423999999999999</v>
      </c>
      <c r="M26" s="23" t="s">
        <v>41</v>
      </c>
    </row>
    <row r="27" spans="1:13" x14ac:dyDescent="0.25">
      <c r="A27" s="22" t="s">
        <v>107</v>
      </c>
      <c r="B27" s="36">
        <v>0</v>
      </c>
      <c r="C27" s="36">
        <v>5208.7979999999998</v>
      </c>
      <c r="D27" s="36">
        <v>3855.721</v>
      </c>
      <c r="E27" s="36">
        <v>0</v>
      </c>
      <c r="F27" s="36">
        <v>0</v>
      </c>
      <c r="G27" s="36">
        <v>12146.611999999999</v>
      </c>
      <c r="H27" s="36">
        <v>0</v>
      </c>
      <c r="I27" s="36">
        <v>0</v>
      </c>
      <c r="J27" s="36">
        <v>0</v>
      </c>
      <c r="K27" s="37">
        <f t="shared" si="2"/>
        <v>21211.131000000001</v>
      </c>
      <c r="M27" s="23" t="s">
        <v>106</v>
      </c>
    </row>
    <row r="28" spans="1:13" x14ac:dyDescent="0.25">
      <c r="A28" s="22" t="s">
        <v>105</v>
      </c>
      <c r="B28" s="36">
        <v>17184.127069999999</v>
      </c>
      <c r="C28" s="36">
        <v>16397.930369999998</v>
      </c>
      <c r="D28" s="36">
        <v>70713.081920000011</v>
      </c>
      <c r="E28" s="36">
        <v>88976.179109999997</v>
      </c>
      <c r="F28" s="36">
        <v>22481.08454</v>
      </c>
      <c r="G28" s="36">
        <v>65395.577129999991</v>
      </c>
      <c r="H28" s="36">
        <v>56051.298700000007</v>
      </c>
      <c r="I28" s="36">
        <v>23210.896629999996</v>
      </c>
      <c r="J28" s="36">
        <v>101838.11943999999</v>
      </c>
      <c r="K28" s="37">
        <f t="shared" si="2"/>
        <v>462248.29490999994</v>
      </c>
      <c r="M28" s="23" t="s">
        <v>77</v>
      </c>
    </row>
    <row r="29" spans="1:13" x14ac:dyDescent="0.25">
      <c r="A29" s="22" t="s">
        <v>104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78000</v>
      </c>
      <c r="K29" s="37">
        <f t="shared" si="2"/>
        <v>78000</v>
      </c>
      <c r="M29" s="23" t="s">
        <v>45</v>
      </c>
    </row>
    <row r="30" spans="1:13" x14ac:dyDescent="0.25">
      <c r="A30" s="22" t="s">
        <v>148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5800</v>
      </c>
      <c r="K30" s="37">
        <f t="shared" si="2"/>
        <v>5800</v>
      </c>
      <c r="M30" s="23" t="s">
        <v>142</v>
      </c>
    </row>
    <row r="31" spans="1:13" x14ac:dyDescent="0.25">
      <c r="A31" s="28" t="s">
        <v>103</v>
      </c>
      <c r="B31" s="36"/>
      <c r="C31" s="36"/>
      <c r="D31" s="36"/>
      <c r="E31" s="36"/>
      <c r="F31" s="36"/>
      <c r="G31" s="36"/>
      <c r="H31" s="36"/>
      <c r="I31" s="36"/>
      <c r="J31" s="36"/>
      <c r="K31" s="37"/>
    </row>
    <row r="32" spans="1:13" x14ac:dyDescent="0.25">
      <c r="A32" s="22" t="s">
        <v>102</v>
      </c>
      <c r="B32" s="36">
        <v>39.558140000000002</v>
      </c>
      <c r="C32" s="36">
        <v>3000</v>
      </c>
      <c r="D32" s="36">
        <v>1645.3484500000002</v>
      </c>
      <c r="E32" s="36">
        <v>3644.6550000000002</v>
      </c>
      <c r="F32" s="36">
        <v>4501.6400000000003</v>
      </c>
      <c r="G32" s="36">
        <v>2017.6709500000004</v>
      </c>
      <c r="H32" s="36">
        <v>1280.8019999999999</v>
      </c>
      <c r="I32" s="36">
        <v>1243.7050699999998</v>
      </c>
      <c r="J32" s="36">
        <v>0</v>
      </c>
      <c r="K32" s="37">
        <f t="shared" si="2"/>
        <v>17373.37961</v>
      </c>
      <c r="M32" s="23" t="s">
        <v>101</v>
      </c>
    </row>
    <row r="33" spans="1:13" x14ac:dyDescent="0.25">
      <c r="A33" s="22" t="s">
        <v>100</v>
      </c>
      <c r="B33" s="36">
        <v>0</v>
      </c>
      <c r="C33" s="36">
        <v>578.73667999999998</v>
      </c>
      <c r="D33" s="36">
        <v>317.40341000000001</v>
      </c>
      <c r="E33" s="36">
        <v>521.03022999999996</v>
      </c>
      <c r="F33" s="36">
        <v>145.59935000000002</v>
      </c>
      <c r="G33" s="36">
        <v>1599.3831599999999</v>
      </c>
      <c r="H33" s="36">
        <v>5761.4376000000002</v>
      </c>
      <c r="I33" s="36">
        <v>75.265539999999987</v>
      </c>
      <c r="J33" s="36">
        <v>0</v>
      </c>
      <c r="K33" s="37">
        <f t="shared" si="2"/>
        <v>8998.8559700000005</v>
      </c>
      <c r="M33" s="23" t="s">
        <v>99</v>
      </c>
    </row>
    <row r="34" spans="1:13" x14ac:dyDescent="0.25">
      <c r="A34" s="22" t="s">
        <v>98</v>
      </c>
      <c r="B34" s="36">
        <v>121.97128000000001</v>
      </c>
      <c r="C34" s="36">
        <v>244.92629000000002</v>
      </c>
      <c r="D34" s="36">
        <v>676.05057999999997</v>
      </c>
      <c r="E34" s="36">
        <v>572.13621999999998</v>
      </c>
      <c r="F34" s="36">
        <v>225.10356000000002</v>
      </c>
      <c r="G34" s="36">
        <v>514.40081000000009</v>
      </c>
      <c r="H34" s="36">
        <v>314.37647999999996</v>
      </c>
      <c r="I34" s="36">
        <v>147.69844000000001</v>
      </c>
      <c r="J34" s="36">
        <v>635.63634000000002</v>
      </c>
      <c r="K34" s="37">
        <f t="shared" si="2"/>
        <v>3452.3</v>
      </c>
      <c r="M34" s="23" t="s">
        <v>42</v>
      </c>
    </row>
    <row r="35" spans="1:13" x14ac:dyDescent="0.25">
      <c r="A35" s="22" t="s">
        <v>97</v>
      </c>
      <c r="B35" s="36">
        <v>1443.85661</v>
      </c>
      <c r="C35" s="36">
        <v>2810.9073399999997</v>
      </c>
      <c r="D35" s="36">
        <v>8160.6845599999997</v>
      </c>
      <c r="E35" s="36">
        <v>7145.1760500000009</v>
      </c>
      <c r="F35" s="36">
        <v>2673.9081300000003</v>
      </c>
      <c r="G35" s="36">
        <v>6108.157619999999</v>
      </c>
      <c r="H35" s="36">
        <v>3584.9097099999999</v>
      </c>
      <c r="I35" s="36">
        <v>1872.20976</v>
      </c>
      <c r="J35" s="36">
        <v>8663.7310200000029</v>
      </c>
      <c r="K35" s="37">
        <f t="shared" si="2"/>
        <v>42463.540800000002</v>
      </c>
      <c r="M35" s="23" t="s">
        <v>52</v>
      </c>
    </row>
    <row r="36" spans="1:13" x14ac:dyDescent="0.25">
      <c r="A36" s="22" t="s">
        <v>96</v>
      </c>
      <c r="B36" s="36">
        <v>0</v>
      </c>
      <c r="C36" s="36">
        <v>0</v>
      </c>
      <c r="D36" s="36">
        <v>0</v>
      </c>
      <c r="E36" s="36">
        <v>0</v>
      </c>
      <c r="F36" s="36">
        <v>879.92854000000011</v>
      </c>
      <c r="G36" s="36">
        <v>277.55475999999999</v>
      </c>
      <c r="H36" s="36">
        <v>156.95867999999999</v>
      </c>
      <c r="I36" s="36">
        <v>0</v>
      </c>
      <c r="J36" s="36">
        <v>0</v>
      </c>
      <c r="K36" s="37">
        <f t="shared" si="2"/>
        <v>1314.4419800000001</v>
      </c>
      <c r="M36" s="23" t="s">
        <v>43</v>
      </c>
    </row>
    <row r="37" spans="1:13" x14ac:dyDescent="0.25">
      <c r="B37" s="30"/>
      <c r="C37" s="30"/>
      <c r="D37" s="30"/>
      <c r="E37" s="30"/>
      <c r="F37" s="30"/>
      <c r="G37" s="30"/>
      <c r="H37" s="30"/>
      <c r="I37" s="30"/>
      <c r="J37" s="30"/>
      <c r="K37" s="29"/>
    </row>
    <row r="38" spans="1:13" x14ac:dyDescent="0.25">
      <c r="A38" s="28" t="s">
        <v>95</v>
      </c>
      <c r="B38" s="27" t="s">
        <v>12</v>
      </c>
      <c r="C38" s="27" t="s">
        <v>13</v>
      </c>
      <c r="D38" s="27" t="s">
        <v>14</v>
      </c>
      <c r="E38" s="27" t="s">
        <v>15</v>
      </c>
      <c r="F38" s="27" t="s">
        <v>16</v>
      </c>
      <c r="G38" s="27" t="s">
        <v>17</v>
      </c>
      <c r="H38" s="27" t="s">
        <v>18</v>
      </c>
      <c r="I38" s="27" t="s">
        <v>19</v>
      </c>
      <c r="J38" s="27" t="s">
        <v>20</v>
      </c>
      <c r="K38" s="27" t="s">
        <v>94</v>
      </c>
    </row>
    <row r="39" spans="1:13" x14ac:dyDescent="0.25">
      <c r="B39" s="27"/>
      <c r="C39" s="27"/>
      <c r="D39" s="27"/>
      <c r="E39" s="27"/>
      <c r="F39" s="27"/>
      <c r="G39" s="27"/>
      <c r="H39" s="27"/>
      <c r="I39" s="27"/>
      <c r="J39" s="27"/>
      <c r="K39" s="27"/>
    </row>
    <row r="40" spans="1:13" x14ac:dyDescent="0.25">
      <c r="A40" s="22" t="s">
        <v>93</v>
      </c>
      <c r="B40" s="36">
        <v>163.315</v>
      </c>
      <c r="C40" s="36">
        <v>847.47244000000001</v>
      </c>
      <c r="D40" s="36">
        <v>1156.44677</v>
      </c>
      <c r="E40" s="36">
        <v>3019.1205699999996</v>
      </c>
      <c r="F40" s="36">
        <v>4043.1497700000004</v>
      </c>
      <c r="G40" s="36">
        <v>3906.31828</v>
      </c>
      <c r="H40" s="36">
        <v>2983.8092200000006</v>
      </c>
      <c r="I40" s="36">
        <v>3509.0655699999998</v>
      </c>
      <c r="J40" s="36">
        <v>24510.491959999999</v>
      </c>
      <c r="K40" s="37">
        <f t="shared" ref="K40:K51" si="3">SUM(B40:J40)</f>
        <v>44139.189579999998</v>
      </c>
      <c r="M40" s="23" t="s">
        <v>92</v>
      </c>
    </row>
    <row r="41" spans="1:13" x14ac:dyDescent="0.25">
      <c r="A41" s="22" t="s">
        <v>91</v>
      </c>
      <c r="B41" s="36">
        <v>0</v>
      </c>
      <c r="C41" s="36">
        <v>0</v>
      </c>
      <c r="D41" s="36">
        <v>0</v>
      </c>
      <c r="E41" s="36">
        <v>3648.17436</v>
      </c>
      <c r="F41" s="36">
        <v>3332.9000299999998</v>
      </c>
      <c r="G41" s="36">
        <v>4999.3500400000003</v>
      </c>
      <c r="H41" s="36">
        <v>3918.40949</v>
      </c>
      <c r="I41" s="36">
        <v>0</v>
      </c>
      <c r="J41" s="36">
        <v>29140.355660000001</v>
      </c>
      <c r="K41" s="37">
        <f t="shared" si="3"/>
        <v>45039.189579999998</v>
      </c>
      <c r="M41" s="23" t="s">
        <v>90</v>
      </c>
    </row>
    <row r="42" spans="1:13" x14ac:dyDescent="0.25">
      <c r="A42" s="22" t="s">
        <v>89</v>
      </c>
      <c r="B42" s="36">
        <v>0</v>
      </c>
      <c r="C42" s="36">
        <v>0</v>
      </c>
      <c r="D42" s="36">
        <v>2594.09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7">
        <f t="shared" si="3"/>
        <v>2594.09</v>
      </c>
      <c r="M42" s="23" t="s">
        <v>47</v>
      </c>
    </row>
    <row r="43" spans="1:13" x14ac:dyDescent="0.25">
      <c r="A43" s="22" t="s">
        <v>88</v>
      </c>
      <c r="B43" s="36">
        <v>1372</v>
      </c>
      <c r="C43" s="36">
        <v>3241</v>
      </c>
      <c r="D43" s="36">
        <v>8776</v>
      </c>
      <c r="E43" s="36">
        <v>8522</v>
      </c>
      <c r="F43" s="36">
        <v>3523</v>
      </c>
      <c r="G43" s="36">
        <v>6705</v>
      </c>
      <c r="H43" s="36">
        <v>4361</v>
      </c>
      <c r="I43" s="36">
        <v>2460</v>
      </c>
      <c r="J43" s="36">
        <v>13903</v>
      </c>
      <c r="K43" s="37">
        <f t="shared" si="3"/>
        <v>52863</v>
      </c>
      <c r="M43" s="23" t="s">
        <v>61</v>
      </c>
    </row>
    <row r="44" spans="1:13" x14ac:dyDescent="0.25">
      <c r="A44" s="22" t="s">
        <v>87</v>
      </c>
      <c r="B44" s="36">
        <v>6329.4950000000008</v>
      </c>
      <c r="C44" s="36">
        <v>8461.393</v>
      </c>
      <c r="D44" s="36">
        <v>17661.241999999998</v>
      </c>
      <c r="E44" s="36">
        <v>7565.9769999999999</v>
      </c>
      <c r="F44" s="36">
        <v>1190.3019999999999</v>
      </c>
      <c r="G44" s="36">
        <v>16647.274000000001</v>
      </c>
      <c r="H44" s="36">
        <v>2252.8649999999998</v>
      </c>
      <c r="I44" s="36">
        <v>394.52</v>
      </c>
      <c r="J44" s="36">
        <v>0</v>
      </c>
      <c r="K44" s="37">
        <f t="shared" si="3"/>
        <v>60503.067999999999</v>
      </c>
      <c r="M44" s="23" t="s">
        <v>62</v>
      </c>
    </row>
    <row r="45" spans="1:13" x14ac:dyDescent="0.25">
      <c r="A45" s="22" t="s">
        <v>86</v>
      </c>
      <c r="B45" s="36">
        <v>177.04400000000001</v>
      </c>
      <c r="C45" s="36">
        <v>2169.4960000000001</v>
      </c>
      <c r="D45" s="36">
        <v>2130.4899999999998</v>
      </c>
      <c r="E45" s="36">
        <v>3306.8679999999999</v>
      </c>
      <c r="F45" s="36">
        <v>1902.4849999999999</v>
      </c>
      <c r="G45" s="36">
        <v>4530.2849999999999</v>
      </c>
      <c r="H45" s="36">
        <v>1637.1420000000001</v>
      </c>
      <c r="I45" s="36">
        <v>146.19</v>
      </c>
      <c r="J45" s="36">
        <v>19816.420999999998</v>
      </c>
      <c r="K45" s="37">
        <f t="shared" si="3"/>
        <v>35816.421000000002</v>
      </c>
      <c r="M45" s="23" t="s">
        <v>85</v>
      </c>
    </row>
    <row r="46" spans="1:13" x14ac:dyDescent="0.25">
      <c r="A46" s="22" t="s">
        <v>84</v>
      </c>
      <c r="B46" s="36">
        <v>5657.5030000000006</v>
      </c>
      <c r="C46" s="36">
        <v>8282.9529999999995</v>
      </c>
      <c r="D46" s="36">
        <v>24659.827000000001</v>
      </c>
      <c r="E46" s="36">
        <v>21743.048000000003</v>
      </c>
      <c r="F46" s="36">
        <v>8149.2830000000004</v>
      </c>
      <c r="G46" s="36">
        <v>18298.397000000001</v>
      </c>
      <c r="H46" s="36">
        <v>11072.973</v>
      </c>
      <c r="I46" s="36">
        <v>5778.7740000000003</v>
      </c>
      <c r="J46" s="36">
        <v>0</v>
      </c>
      <c r="K46" s="37">
        <f t="shared" si="3"/>
        <v>103642.758</v>
      </c>
      <c r="M46" s="23" t="s">
        <v>83</v>
      </c>
    </row>
    <row r="47" spans="1:13" x14ac:dyDescent="0.25">
      <c r="A47" s="22" t="s">
        <v>82</v>
      </c>
      <c r="B47" s="36">
        <v>0</v>
      </c>
      <c r="C47" s="36">
        <v>1199.8775599999999</v>
      </c>
      <c r="D47" s="36">
        <v>0</v>
      </c>
      <c r="E47" s="36">
        <v>1763.7002500000001</v>
      </c>
      <c r="F47" s="36">
        <v>1499.8469500000001</v>
      </c>
      <c r="G47" s="36">
        <v>1988.1626900000001</v>
      </c>
      <c r="H47" s="36">
        <v>1574.69895</v>
      </c>
      <c r="I47" s="36">
        <v>0</v>
      </c>
      <c r="J47" s="36">
        <v>2558.3089999999997</v>
      </c>
      <c r="K47" s="37">
        <f t="shared" si="3"/>
        <v>10584.5954</v>
      </c>
      <c r="M47" s="23" t="s">
        <v>49</v>
      </c>
    </row>
    <row r="48" spans="1:13" x14ac:dyDescent="0.25">
      <c r="A48" s="22" t="s">
        <v>81</v>
      </c>
      <c r="B48" s="36">
        <v>211.64</v>
      </c>
      <c r="C48" s="36">
        <v>327.08</v>
      </c>
      <c r="D48" s="36">
        <v>1866.28</v>
      </c>
      <c r="E48" s="36">
        <v>1034.1499999999999</v>
      </c>
      <c r="F48" s="36">
        <v>221.26000000000002</v>
      </c>
      <c r="G48" s="36">
        <v>764.79</v>
      </c>
      <c r="H48" s="36">
        <v>351.13</v>
      </c>
      <c r="I48" s="36">
        <v>9.6199999999999992</v>
      </c>
      <c r="J48" s="36">
        <v>24.049999999999997</v>
      </c>
      <c r="K48" s="37">
        <f t="shared" si="3"/>
        <v>4810</v>
      </c>
      <c r="M48" s="23" t="s">
        <v>63</v>
      </c>
    </row>
    <row r="49" spans="1:13" x14ac:dyDescent="0.25">
      <c r="A49" s="22" t="s">
        <v>68</v>
      </c>
      <c r="B49" s="36">
        <v>0</v>
      </c>
      <c r="C49" s="36">
        <v>0</v>
      </c>
      <c r="D49" s="36">
        <v>4.85121</v>
      </c>
      <c r="E49" s="36">
        <v>0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7">
        <f t="shared" si="3"/>
        <v>4.85121</v>
      </c>
      <c r="M49" s="23" t="s">
        <v>69</v>
      </c>
    </row>
    <row r="50" spans="1:13" x14ac:dyDescent="0.25">
      <c r="A50" s="22" t="s">
        <v>80</v>
      </c>
      <c r="B50" s="36">
        <v>199.01539999999997</v>
      </c>
      <c r="C50" s="36">
        <v>6792.6614400000008</v>
      </c>
      <c r="D50" s="36">
        <v>3416.5408399999997</v>
      </c>
      <c r="E50" s="36">
        <v>-2206.7687799999999</v>
      </c>
      <c r="F50" s="36">
        <v>503.64191999999997</v>
      </c>
      <c r="G50" s="36">
        <v>5939.0506499999992</v>
      </c>
      <c r="H50" s="36">
        <v>5252.7191199999997</v>
      </c>
      <c r="I50" s="36">
        <v>78.352080000000001</v>
      </c>
      <c r="J50" s="36">
        <v>-9.7217299999999991</v>
      </c>
      <c r="K50" s="37">
        <f t="shared" si="3"/>
        <v>19965.49094</v>
      </c>
      <c r="M50" s="23" t="s">
        <v>79</v>
      </c>
    </row>
    <row r="51" spans="1:13" x14ac:dyDescent="0.25">
      <c r="A51" s="22" t="s">
        <v>149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1053.6915200000001</v>
      </c>
      <c r="H51" s="36">
        <v>0</v>
      </c>
      <c r="I51" s="36">
        <v>0</v>
      </c>
      <c r="J51" s="36">
        <v>0</v>
      </c>
      <c r="K51" s="37">
        <f t="shared" si="3"/>
        <v>1053.6915200000001</v>
      </c>
      <c r="M51" s="23" t="s">
        <v>143</v>
      </c>
    </row>
    <row r="52" spans="1:13" ht="14.25" x14ac:dyDescent="0.2">
      <c r="B52" s="26"/>
      <c r="C52" s="26"/>
      <c r="D52" s="26"/>
      <c r="E52" s="26"/>
      <c r="F52" s="26"/>
      <c r="G52" s="26"/>
      <c r="H52" s="26"/>
      <c r="I52" s="26"/>
      <c r="J52" s="26"/>
      <c r="K52" s="26"/>
    </row>
    <row r="53" spans="1:13" x14ac:dyDescent="0.25">
      <c r="A53" s="22" t="s">
        <v>78</v>
      </c>
      <c r="K53" s="40"/>
    </row>
    <row r="54" spans="1:13" x14ac:dyDescent="0.25">
      <c r="A54" s="22" t="s">
        <v>150</v>
      </c>
      <c r="K54" s="40"/>
    </row>
    <row r="55" spans="1:13" x14ac:dyDescent="0.25">
      <c r="A55" s="39" t="s">
        <v>151</v>
      </c>
    </row>
    <row r="56" spans="1:13" s="25" customFormat="1" x14ac:dyDescent="0.25">
      <c r="A56" s="39"/>
      <c r="K56" s="24"/>
      <c r="L56" s="22"/>
      <c r="M56" s="23"/>
    </row>
  </sheetData>
  <pageMargins left="0.70866141732283472" right="0.70866141732283472" top="0.78740157480314965" bottom="0.78740157480314965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2019</vt:lpstr>
      <vt:lpstr>2019v2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2020-07-17T12:06:06Z</cp:lastPrinted>
  <dcterms:created xsi:type="dcterms:W3CDTF">2005-02-09T14:26:32Z</dcterms:created>
  <dcterms:modified xsi:type="dcterms:W3CDTF">2020-12-30T10:37:28Z</dcterms:modified>
</cp:coreProperties>
</file>