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28515" windowHeight="12330"/>
  </bookViews>
  <sheets>
    <sheet name="Tabelle1" sheetId="1" r:id="rId1"/>
    <sheet name="Tabelle2" sheetId="4" r:id="rId2"/>
    <sheet name="Tabelle3" sheetId="2" r:id="rId3"/>
    <sheet name="Tabelle4" sheetId="3" r:id="rId4"/>
    <sheet name="Tabelle5" sheetId="5" r:id="rId5"/>
    <sheet name="Tabelle6" sheetId="6" r:id="rId6"/>
    <sheet name="Tabelle7" sheetId="7" r:id="rId7"/>
    <sheet name="Tabelle8" sheetId="8" r:id="rId8"/>
    <sheet name="Tabelle9" sheetId="9" r:id="rId9"/>
    <sheet name="Tabelle10" sheetId="10" r:id="rId10"/>
    <sheet name="Tabelle11" sheetId="11" r:id="rId11"/>
    <sheet name="Tabellenteil_Tab.1" sheetId="12" r:id="rId12"/>
    <sheet name="Tabellenteil_Tab.2" sheetId="13" r:id="rId13"/>
    <sheet name="Tabellenteil_Tab.3" sheetId="14" r:id="rId14"/>
    <sheet name="Tabellenteil_Tab.4" sheetId="15" r:id="rId15"/>
    <sheet name="Tabellenteil_Tab.5" sheetId="16" r:id="rId16"/>
    <sheet name="Tabellenteil_Tab.6" sheetId="17" r:id="rId17"/>
    <sheet name="Tabellenteil_Tab.7" sheetId="18" r:id="rId18"/>
    <sheet name="Tabellenteil_Tab.8" sheetId="19" r:id="rId19"/>
    <sheet name="Tabellenteil_Tab.9" sheetId="20" r:id="rId20"/>
    <sheet name="Tabellenteil_Tab.10" sheetId="21" r:id="rId21"/>
    <sheet name="Tabellenteil_Tab.11" sheetId="22" r:id="rId22"/>
    <sheet name="Tabellenteil_Tab.12" sheetId="23" r:id="rId23"/>
    <sheet name="Tabellenteil_Tab.13" sheetId="24" r:id="rId24"/>
  </sheets>
  <calcPr calcId="145621"/>
</workbook>
</file>

<file path=xl/calcChain.xml><?xml version="1.0" encoding="utf-8"?>
<calcChain xmlns="http://schemas.openxmlformats.org/spreadsheetml/2006/main">
  <c r="D6" i="24" l="1"/>
  <c r="D7" i="24"/>
  <c r="D8" i="24"/>
  <c r="D9" i="24"/>
  <c r="D10" i="24"/>
  <c r="D11" i="24"/>
  <c r="D12" i="24"/>
  <c r="D13" i="24"/>
  <c r="D14" i="24"/>
  <c r="B15" i="23"/>
  <c r="B12" i="22"/>
  <c r="B13" i="22"/>
  <c r="B19" i="21"/>
  <c r="B16" i="20"/>
  <c r="C16" i="20"/>
  <c r="B16" i="15"/>
  <c r="C16" i="15"/>
  <c r="D16" i="15"/>
  <c r="E16" i="15"/>
  <c r="G16" i="15"/>
  <c r="H16" i="15"/>
  <c r="I16" i="15"/>
  <c r="C17" i="13"/>
  <c r="B17" i="12"/>
  <c r="C17" i="12"/>
  <c r="D17" i="12"/>
  <c r="E17" i="12"/>
  <c r="F17" i="12"/>
  <c r="G17" i="12"/>
  <c r="H17" i="12"/>
  <c r="I17" i="12"/>
  <c r="J17" i="12"/>
  <c r="K17" i="12"/>
  <c r="L17" i="12"/>
  <c r="M17" i="12"/>
  <c r="N17" i="12"/>
  <c r="O17" i="12"/>
  <c r="P17" i="12"/>
  <c r="Q17" i="12"/>
  <c r="R17" i="12"/>
  <c r="B11" i="4"/>
  <c r="C11" i="4"/>
  <c r="D11" i="4"/>
  <c r="E11" i="4"/>
</calcChain>
</file>

<file path=xl/sharedStrings.xml><?xml version="1.0" encoding="utf-8"?>
<sst xmlns="http://schemas.openxmlformats.org/spreadsheetml/2006/main" count="214" uniqueCount="124">
  <si>
    <t>Quelle: Statistik Austria, 2012; Umweltschutzausgabenrechnung 2010</t>
  </si>
  <si>
    <t>Sonst. Umwelt-
schutzaktivitäten</t>
  </si>
  <si>
    <t>F &amp; E und 
Strahlenschutz</t>
  </si>
  <si>
    <t>Arten- und 
Landschaftsschutz</t>
  </si>
  <si>
    <t>Lärmschutz</t>
  </si>
  <si>
    <t>Boden- und 
Grundwasserschutz</t>
  </si>
  <si>
    <t>Abfallwirtschaft</t>
  </si>
  <si>
    <t>Gewässerschutz</t>
  </si>
  <si>
    <t>Luftreinhaltung 
und Klimaschutz</t>
  </si>
  <si>
    <t>in %</t>
  </si>
  <si>
    <t>Verteilung der Umweltschutzaufwendungen 2010</t>
  </si>
  <si>
    <t>für 2012 und 2013 Daten aus dem Bundesvoranschlag</t>
  </si>
  <si>
    <t xml:space="preserve">Quelle: BMF, Statistik Austria, eigene Berechnungen </t>
  </si>
  <si>
    <t xml:space="preserve">in Mio. € </t>
  </si>
  <si>
    <t>Auszahlungen der Untergliederung 43 für den Umweltschutz</t>
  </si>
  <si>
    <t xml:space="preserve">Quelle: BMF (Daten aus dem Bundesvoranschlag, zuletzt BVA 2013) </t>
  </si>
  <si>
    <t>in % des BIP</t>
  </si>
  <si>
    <t>in % des Bundeshaushaltes</t>
  </si>
  <si>
    <t>Quelle: BMF</t>
  </si>
  <si>
    <t>Summe</t>
  </si>
  <si>
    <t>Sonstige (BMUKK, BMWF)</t>
  </si>
  <si>
    <t>BM Verkehr, Innovation und Technologie (BMVIT)</t>
  </si>
  <si>
    <t>BM Finanzen Finanzausgleich Untergliederung 44</t>
  </si>
  <si>
    <t>BM Land- und Forstwirtschaft, Umwelt und Wasserwirtschaft (BMLFUW)</t>
  </si>
  <si>
    <t>BVA 2013</t>
  </si>
  <si>
    <t>BVA 2012</t>
  </si>
  <si>
    <t>Erfolg 2011</t>
  </si>
  <si>
    <t>Erfolg 2010</t>
  </si>
  <si>
    <t>Auszahlungen für Umweltschutz in den Ressorts</t>
  </si>
  <si>
    <t>Quelle: BMLFUW / KPC</t>
  </si>
  <si>
    <t>Altlasten (+ Forschung)</t>
  </si>
  <si>
    <t>Umweltförderung im 
Inland/Ausland</t>
  </si>
  <si>
    <t>Siedlungswasserwirtschaft 
und BAM</t>
  </si>
  <si>
    <t>Auswahl zugesagter Fälle in der Umweltförderung des Bundes</t>
  </si>
  <si>
    <t>Quelle: BMLFUW/KPC</t>
  </si>
  <si>
    <t>Altlastensanierung (+Forschung)</t>
  </si>
  <si>
    <t>Umweltförderung im In- und Ausland (UFIA)</t>
  </si>
  <si>
    <t>Siedlungswasserwirtschaft (SWW) + BAM</t>
  </si>
  <si>
    <t>Anzahl der geförderten Projekte im Zeitverlauf</t>
  </si>
  <si>
    <t>Altlasten</t>
  </si>
  <si>
    <t>UFIA</t>
  </si>
  <si>
    <t>SWW+BAM</t>
  </si>
  <si>
    <t>in Mio.€</t>
  </si>
  <si>
    <t>Auszahlungen im Zeitverlauf</t>
  </si>
  <si>
    <t>Altlastensanierung</t>
  </si>
  <si>
    <t>Umweltförderung im Ausland (UFA)</t>
  </si>
  <si>
    <t>Umweltförderung im Inland (UFI)</t>
  </si>
  <si>
    <t>Betriebliche Abwassermaßnahmen (BAM)</t>
  </si>
  <si>
    <t>Siedlungswasserwirtschaft (SWW)</t>
  </si>
  <si>
    <t>in Mio. €</t>
  </si>
  <si>
    <t xml:space="preserve">Förderbarwert der genehmigten Projekte </t>
  </si>
  <si>
    <t>in Tonnen</t>
  </si>
  <si>
    <r>
      <t>Klimarelevante CO</t>
    </r>
    <r>
      <rPr>
        <b/>
        <vertAlign val="subscript"/>
        <sz val="10"/>
        <rFont val="Arial"/>
        <family val="2"/>
      </rPr>
      <t>2-</t>
    </r>
    <r>
      <rPr>
        <b/>
        <sz val="10"/>
        <rFont val="Arial"/>
        <family val="2"/>
      </rPr>
      <t>Reduktionen der UFIA</t>
    </r>
  </si>
  <si>
    <t xml:space="preserve">Umweltförderungen Inland und Ausland Zusagerahmen </t>
  </si>
  <si>
    <t>Untergliederung 34</t>
  </si>
  <si>
    <t>Untergliederung 43</t>
  </si>
  <si>
    <t>Auszahlungen für Strahlenschutz</t>
  </si>
  <si>
    <t xml:space="preserve">Summe </t>
  </si>
  <si>
    <t>Konjunkturpaket (bis 2010)/Sanierungsoffensive (ab 2011)</t>
  </si>
  <si>
    <t>Gewässerökologie</t>
  </si>
  <si>
    <t>Forschung Altlasten</t>
  </si>
  <si>
    <t>Umweltförderung im Ausland</t>
  </si>
  <si>
    <t>Umweltförderung im Inland</t>
  </si>
  <si>
    <t>Forschung Wasserwirtschaft</t>
  </si>
  <si>
    <t>Betriebliche Abwassermaßnahmen</t>
  </si>
  <si>
    <t>Siedlungswasserwirtschaft</t>
  </si>
  <si>
    <t>Förderbar-
wert</t>
  </si>
  <si>
    <t>Umwelt-
relevantes
Investitions-
volumen</t>
  </si>
  <si>
    <t xml:space="preserve">Anzahl </t>
  </si>
  <si>
    <t>1993 bis 2011</t>
  </si>
  <si>
    <t>Förderungsbereich</t>
  </si>
  <si>
    <t>Genehmigte Förderansuchen in der Umweltförderung des Bundes</t>
  </si>
  <si>
    <r>
      <t>1)</t>
    </r>
    <r>
      <rPr>
        <sz val="8"/>
        <rFont val="Arial"/>
        <family val="2"/>
      </rPr>
      <t xml:space="preserve"> ab 2005 werden JI/CDM Projekte gesondert in den Jahresberichten ausgewiesen und sind daher hier nicht hinzugerechnet
</t>
    </r>
    <r>
      <rPr>
        <vertAlign val="superscript"/>
        <sz val="8"/>
        <rFont val="Arial"/>
        <family val="2"/>
      </rPr>
      <t>2)</t>
    </r>
    <r>
      <rPr>
        <sz val="8"/>
        <rFont val="Arial"/>
        <family val="2"/>
      </rPr>
      <t>inkl. Konjunkturpaket</t>
    </r>
  </si>
  <si>
    <r>
      <t xml:space="preserve">280,9 </t>
    </r>
    <r>
      <rPr>
        <vertAlign val="superscript"/>
        <sz val="10"/>
        <rFont val="Arial"/>
        <family val="2"/>
      </rPr>
      <t>2)</t>
    </r>
  </si>
  <si>
    <r>
      <t xml:space="preserve">396,6 </t>
    </r>
    <r>
      <rPr>
        <vertAlign val="superscript"/>
        <sz val="10"/>
        <rFont val="Arial"/>
        <family val="2"/>
      </rPr>
      <t>2)</t>
    </r>
  </si>
  <si>
    <r>
      <t xml:space="preserve">276,9 </t>
    </r>
    <r>
      <rPr>
        <vertAlign val="superscript"/>
        <sz val="10"/>
        <rFont val="Arial"/>
        <family val="2"/>
      </rPr>
      <t>1)</t>
    </r>
  </si>
  <si>
    <t>Förderbarwert</t>
  </si>
  <si>
    <t>Anzahl der Fälle</t>
  </si>
  <si>
    <t>Jahr</t>
  </si>
  <si>
    <t>Umweltförderungen des Bundes: Gesamtzusagen</t>
  </si>
  <si>
    <t xml:space="preserve">Förderbarwert </t>
  </si>
  <si>
    <t>Forschung Altlastensanierung</t>
  </si>
  <si>
    <t>-</t>
  </si>
  <si>
    <t>Forschung Siedlungswasserwirtschaft</t>
  </si>
  <si>
    <t>1993-2011</t>
  </si>
  <si>
    <t>Umweltförderung des Bundes: Auszahlungen</t>
  </si>
  <si>
    <t>Umweltförderungen des Bundes: Betriebliche 
Abwassermaßnahmen (BAM)</t>
  </si>
  <si>
    <t>Umweltförderungen des Bundes: Umweltförderung 
im Inland (UFI)</t>
  </si>
  <si>
    <t>Umweltförderungen des Bundes: Umweltförderung 
im Ausland (UFA)</t>
  </si>
  <si>
    <t>Umweltförderungen des Bundes: Altlastensanierung 
(ALSAG)</t>
  </si>
  <si>
    <t>Summe (Projektanzahl und Gesamtförderbetrag in Mio. €)</t>
  </si>
  <si>
    <t>Wien</t>
  </si>
  <si>
    <t>Vorarlberg</t>
  </si>
  <si>
    <t>Tirol</t>
  </si>
  <si>
    <t>Steiermark</t>
  </si>
  <si>
    <t>Salzburg</t>
  </si>
  <si>
    <t>Oberösterreich</t>
  </si>
  <si>
    <t>Niederösterreich</t>
  </si>
  <si>
    <t>Kärnten</t>
  </si>
  <si>
    <t>Burgenland</t>
  </si>
  <si>
    <t>Förderbarwert (in %)</t>
  </si>
  <si>
    <t>Investitionsprojekte (in %)</t>
  </si>
  <si>
    <t>Bundesland</t>
  </si>
  <si>
    <t>Umweltförderungen im Inland 2011</t>
  </si>
  <si>
    <t xml:space="preserve">Die jährliche CO2 Reduktion ist über die jährliche Nutzungsdauer (zwischen 10 und 30 Jahren) der geförderten Anlagen gegeben. </t>
  </si>
  <si>
    <t>Quelle: BMLFUW/BMF eigene Berechnungen</t>
  </si>
  <si>
    <t>Reduktion</t>
  </si>
  <si>
    <r>
      <t>Klimarelevante CO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 xml:space="preserve"> Reduktionen der UFI t/a</t>
    </r>
  </si>
  <si>
    <t>in % des
Bundeshaushaltes</t>
  </si>
  <si>
    <t>in % bzw. in Mio. €</t>
  </si>
  <si>
    <t>Auszahlungen des Kapitels 43 für Umweltschutz</t>
  </si>
  <si>
    <t>Quelle: Statistik Austria 2012; Umweltschutzausgabenrechnung 2010</t>
  </si>
  <si>
    <t>Sonstige Umweltschutzaktivitäten</t>
  </si>
  <si>
    <t>F &amp; E und Strahlenschutz</t>
  </si>
  <si>
    <t>Arten- und Landschaftsschutz</t>
  </si>
  <si>
    <t>Lärm- und Erschütterungsschutz</t>
  </si>
  <si>
    <t>Schutz und Sanierung von Boden, Grund- und Oberflächenwasser</t>
  </si>
  <si>
    <t>Luftreinhaltung und Klimaschutz</t>
  </si>
  <si>
    <t>Verteilung</t>
  </si>
  <si>
    <t>Ausgaben</t>
  </si>
  <si>
    <t>Gesamt</t>
  </si>
  <si>
    <t xml:space="preserve">UG 34 </t>
  </si>
  <si>
    <t>UG 43</t>
  </si>
  <si>
    <t>Umweltförderungen des Bundes: Siedlungswasser
wirtschaft (SWW)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</si>
</sst>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€&quot;\ * #,##0.00_-;\-&quot;€&quot;\ * #,##0.00_-;_-&quot;€&quot;\ * &quot;-&quot;??_-;_-@_-"/>
    <numFmt numFmtId="164" formatCode="0.0"/>
    <numFmt numFmtId="165" formatCode="#,##0.0"/>
    <numFmt numFmtId="166" formatCode="&quot;€&quot;\ #,##0.0"/>
  </numFmts>
  <fonts count="17" x14ac:knownFonts="1">
    <font>
      <sz val="10"/>
      <name val="Arial"/>
    </font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Arial"/>
      <family val="2"/>
    </font>
    <font>
      <b/>
      <sz val="10"/>
      <color indexed="10"/>
      <name val="Arial"/>
      <family val="2"/>
    </font>
    <font>
      <sz val="11"/>
      <name val="Arial"/>
      <family val="2"/>
    </font>
    <font>
      <b/>
      <vertAlign val="subscript"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vertAlign val="superscript"/>
      <sz val="8"/>
      <name val="Arial"/>
      <family val="2"/>
    </font>
    <font>
      <vertAlign val="superscript"/>
      <sz val="10"/>
      <name val="Arial"/>
      <family val="2"/>
    </font>
    <font>
      <sz val="9"/>
      <name val="Arial"/>
      <family val="2"/>
    </font>
    <font>
      <sz val="10"/>
      <color indexed="1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44" fontId="1" fillId="0" borderId="0" applyFont="0" applyFill="0" applyBorder="0" applyAlignment="0" applyProtection="0"/>
  </cellStyleXfs>
  <cellXfs count="210">
    <xf numFmtId="0" fontId="0" fillId="0" borderId="0" xfId="0"/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1" fontId="2" fillId="0" borderId="0" xfId="0" applyNumberFormat="1" applyFont="1" applyFill="1" applyBorder="1" applyAlignment="1">
      <alignment horizontal="left" wrapText="1"/>
    </xf>
    <xf numFmtId="164" fontId="3" fillId="0" borderId="0" xfId="0" applyNumberFormat="1" applyFont="1" applyFill="1" applyBorder="1" applyAlignment="1">
      <alignment horizontal="right"/>
    </xf>
    <xf numFmtId="1" fontId="3" fillId="0" borderId="0" xfId="0" applyNumberFormat="1" applyFont="1" applyFill="1" applyBorder="1" applyAlignment="1"/>
    <xf numFmtId="0" fontId="0" fillId="0" borderId="0" xfId="0" applyAlignment="1">
      <alignment horizontal="center" wrapText="1"/>
    </xf>
    <xf numFmtId="0" fontId="0" fillId="0" borderId="0" xfId="0" applyFill="1" applyAlignment="1">
      <alignment horizontal="center" wrapText="1"/>
    </xf>
    <xf numFmtId="1" fontId="4" fillId="0" borderId="0" xfId="0" applyNumberFormat="1" applyFont="1" applyFill="1" applyBorder="1" applyAlignment="1">
      <alignment horizontal="center" wrapText="1"/>
    </xf>
    <xf numFmtId="1" fontId="4" fillId="0" borderId="0" xfId="0" applyNumberFormat="1" applyFont="1" applyFill="1" applyBorder="1" applyAlignment="1">
      <alignment horizontal="center" wrapText="1"/>
    </xf>
    <xf numFmtId="0" fontId="4" fillId="0" borderId="0" xfId="0" applyFont="1" applyAlignment="1">
      <alignment horizontal="left"/>
    </xf>
    <xf numFmtId="0" fontId="4" fillId="0" borderId="0" xfId="0" applyFont="1" applyFill="1" applyAlignment="1">
      <alignment horizontal="left"/>
    </xf>
    <xf numFmtId="0" fontId="0" fillId="0" borderId="0" xfId="0" applyAlignment="1"/>
    <xf numFmtId="0" fontId="0" fillId="0" borderId="0" xfId="0" applyFill="1" applyAlignment="1"/>
    <xf numFmtId="0" fontId="0" fillId="0" borderId="0" xfId="0"/>
    <xf numFmtId="0" fontId="0" fillId="0" borderId="0" xfId="0" applyFill="1"/>
    <xf numFmtId="165" fontId="0" fillId="0" borderId="0" xfId="0" applyNumberFormat="1" applyFill="1"/>
    <xf numFmtId="0" fontId="0" fillId="0" borderId="0" xfId="0" applyFill="1"/>
    <xf numFmtId="165" fontId="3" fillId="0" borderId="0" xfId="0" applyNumberFormat="1" applyFont="1" applyFill="1"/>
    <xf numFmtId="0" fontId="3" fillId="0" borderId="0" xfId="0" applyFont="1" applyFill="1"/>
    <xf numFmtId="164" fontId="0" fillId="0" borderId="0" xfId="0" applyNumberFormat="1" applyFill="1"/>
    <xf numFmtId="2" fontId="3" fillId="0" borderId="0" xfId="0" applyNumberFormat="1" applyFont="1" applyFill="1"/>
    <xf numFmtId="2" fontId="0" fillId="0" borderId="0" xfId="0" applyNumberFormat="1" applyFill="1"/>
    <xf numFmtId="0" fontId="0" fillId="0" borderId="0" xfId="0" applyBorder="1"/>
    <xf numFmtId="0" fontId="4" fillId="0" borderId="0" xfId="0" applyFont="1" applyFill="1" applyBorder="1" applyAlignment="1"/>
    <xf numFmtId="0" fontId="0" fillId="0" borderId="0" xfId="0" applyBorder="1" applyAlignment="1">
      <alignment horizontal="left"/>
    </xf>
    <xf numFmtId="0" fontId="0" fillId="0" borderId="0" xfId="0" applyFill="1" applyBorder="1" applyAlignment="1">
      <alignment horizontal="left"/>
    </xf>
    <xf numFmtId="0" fontId="5" fillId="0" borderId="0" xfId="0" applyFont="1" applyBorder="1"/>
    <xf numFmtId="4" fontId="6" fillId="0" borderId="0" xfId="0" applyNumberFormat="1" applyFont="1" applyBorder="1"/>
    <xf numFmtId="4" fontId="6" fillId="0" borderId="0" xfId="0" applyNumberFormat="1" applyFont="1" applyFill="1" applyBorder="1"/>
    <xf numFmtId="0" fontId="7" fillId="0" borderId="0" xfId="0" applyFont="1" applyFill="1" applyBorder="1"/>
    <xf numFmtId="0" fontId="3" fillId="0" borderId="0" xfId="0" applyFont="1" applyFill="1" applyBorder="1" applyAlignment="1">
      <alignment horizontal="center" wrapText="1"/>
    </xf>
    <xf numFmtId="4" fontId="0" fillId="0" borderId="1" xfId="0" applyNumberFormat="1" applyFill="1" applyBorder="1"/>
    <xf numFmtId="0" fontId="3" fillId="0" borderId="1" xfId="0" applyFont="1" applyFill="1" applyBorder="1" applyAlignment="1">
      <alignment wrapText="1"/>
    </xf>
    <xf numFmtId="4" fontId="0" fillId="0" borderId="0" xfId="0" applyNumberFormat="1" applyFill="1" applyBorder="1"/>
    <xf numFmtId="0" fontId="3" fillId="0" borderId="0" xfId="0" applyFont="1" applyFill="1" applyBorder="1" applyAlignment="1">
      <alignment wrapText="1"/>
    </xf>
    <xf numFmtId="4" fontId="0" fillId="0" borderId="0" xfId="0" applyNumberFormat="1" applyBorder="1"/>
    <xf numFmtId="0" fontId="8" fillId="0" borderId="0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4" fillId="0" borderId="0" xfId="0" applyFont="1" applyBorder="1"/>
    <xf numFmtId="0" fontId="4" fillId="0" borderId="0" xfId="0" applyFont="1" applyFill="1" applyBorder="1"/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3" fontId="3" fillId="0" borderId="0" xfId="0" applyNumberFormat="1" applyFont="1" applyFill="1" applyBorder="1"/>
    <xf numFmtId="3" fontId="0" fillId="0" borderId="0" xfId="0" applyNumberFormat="1" applyFill="1"/>
    <xf numFmtId="0" fontId="0" fillId="0" borderId="0" xfId="0" applyFill="1" applyAlignment="1"/>
    <xf numFmtId="0" fontId="3" fillId="0" borderId="0" xfId="0" applyFont="1" applyFill="1" applyBorder="1"/>
    <xf numFmtId="0" fontId="3" fillId="0" borderId="0" xfId="0" applyFont="1" applyFill="1" applyBorder="1" applyAlignment="1">
      <alignment wrapText="1"/>
    </xf>
    <xf numFmtId="0" fontId="4" fillId="0" borderId="0" xfId="0" applyFont="1" applyFill="1" applyBorder="1" applyAlignment="1">
      <alignment horizontal="left"/>
    </xf>
    <xf numFmtId="3" fontId="9" fillId="0" borderId="0" xfId="0" applyNumberFormat="1" applyFont="1" applyFill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top" wrapText="1"/>
    </xf>
    <xf numFmtId="3" fontId="9" fillId="0" borderId="0" xfId="0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center" vertical="justify" textRotation="90"/>
    </xf>
    <xf numFmtId="0" fontId="0" fillId="0" borderId="0" xfId="0" applyFill="1" applyBorder="1" applyAlignment="1"/>
    <xf numFmtId="164" fontId="9" fillId="0" borderId="0" xfId="0" applyNumberFormat="1" applyFont="1" applyFill="1" applyBorder="1" applyAlignment="1">
      <alignment horizontal="center" vertical="top" wrapText="1"/>
    </xf>
    <xf numFmtId="0" fontId="9" fillId="0" borderId="0" xfId="0" applyFont="1" applyFill="1" applyAlignment="1">
      <alignment horizontal="center"/>
    </xf>
    <xf numFmtId="165" fontId="9" fillId="0" borderId="0" xfId="0" applyNumberFormat="1" applyFont="1" applyFill="1" applyBorder="1" applyAlignment="1">
      <alignment horizontal="center" vertical="top" wrapText="1"/>
    </xf>
    <xf numFmtId="0" fontId="9" fillId="0" borderId="0" xfId="0" applyFont="1" applyFill="1" applyBorder="1" applyAlignment="1">
      <alignment horizontal="left"/>
    </xf>
    <xf numFmtId="2" fontId="9" fillId="0" borderId="0" xfId="0" applyNumberFormat="1" applyFont="1" applyFill="1" applyBorder="1" applyAlignment="1">
      <alignment horizontal="center" vertical="top" wrapText="1"/>
    </xf>
    <xf numFmtId="2" fontId="9" fillId="0" borderId="0" xfId="0" applyNumberFormat="1" applyFont="1" applyFill="1" applyBorder="1" applyAlignment="1">
      <alignment horizontal="left" vertical="top" wrapText="1"/>
    </xf>
    <xf numFmtId="3" fontId="9" fillId="0" borderId="0" xfId="0" applyNumberFormat="1" applyFont="1" applyFill="1" applyBorder="1" applyAlignment="1">
      <alignment horizontal="right" vertical="top" wrapText="1"/>
    </xf>
    <xf numFmtId="165" fontId="9" fillId="0" borderId="0" xfId="0" applyNumberFormat="1" applyFont="1" applyFill="1" applyBorder="1" applyAlignment="1">
      <alignment horizontal="right" vertical="top" wrapText="1"/>
    </xf>
    <xf numFmtId="0" fontId="0" fillId="0" borderId="0" xfId="0" applyAlignment="1">
      <alignment wrapText="1"/>
    </xf>
    <xf numFmtId="0" fontId="0" fillId="0" borderId="0" xfId="0" applyFill="1" applyAlignment="1">
      <alignment wrapText="1"/>
    </xf>
    <xf numFmtId="0" fontId="4" fillId="0" borderId="0" xfId="0" applyFont="1" applyFill="1" applyAlignment="1"/>
    <xf numFmtId="0" fontId="2" fillId="0" borderId="0" xfId="0" applyFont="1" applyFill="1" applyAlignment="1"/>
    <xf numFmtId="0" fontId="4" fillId="0" borderId="0" xfId="0" applyFont="1" applyFill="1"/>
    <xf numFmtId="0" fontId="11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wrapText="1"/>
    </xf>
    <xf numFmtId="0" fontId="12" fillId="0" borderId="0" xfId="0" applyFont="1" applyFill="1"/>
    <xf numFmtId="0" fontId="0" fillId="0" borderId="0" xfId="0" applyFill="1" applyAlignment="1">
      <alignment horizontal="right"/>
    </xf>
    <xf numFmtId="0" fontId="4" fillId="0" borderId="0" xfId="0" applyFont="1" applyFill="1" applyBorder="1" applyAlignment="1">
      <alignment horizontal="center"/>
    </xf>
    <xf numFmtId="0" fontId="0" fillId="0" borderId="0" xfId="0" applyFill="1" applyAlignment="1">
      <alignment horizontal="right"/>
    </xf>
    <xf numFmtId="3" fontId="0" fillId="0" borderId="0" xfId="0" applyNumberFormat="1"/>
    <xf numFmtId="165" fontId="5" fillId="0" borderId="0" xfId="0" applyNumberFormat="1" applyFont="1" applyFill="1" applyBorder="1" applyAlignment="1"/>
    <xf numFmtId="3" fontId="5" fillId="0" borderId="0" xfId="0" applyNumberFormat="1" applyFont="1" applyFill="1" applyBorder="1" applyAlignment="1"/>
    <xf numFmtId="165" fontId="5" fillId="0" borderId="0" xfId="0" applyNumberFormat="1" applyFont="1" applyBorder="1"/>
    <xf numFmtId="0" fontId="5" fillId="0" borderId="0" xfId="0" applyFont="1" applyFill="1" applyBorder="1" applyAlignment="1"/>
    <xf numFmtId="0" fontId="3" fillId="0" borderId="0" xfId="0" applyFont="1" applyBorder="1"/>
    <xf numFmtId="165" fontId="3" fillId="0" borderId="0" xfId="0" applyNumberFormat="1" applyFont="1" applyFill="1" applyBorder="1" applyAlignment="1"/>
    <xf numFmtId="3" fontId="3" fillId="0" borderId="0" xfId="0" applyNumberFormat="1" applyFont="1" applyFill="1" applyBorder="1" applyAlignment="1"/>
    <xf numFmtId="0" fontId="3" fillId="0" borderId="0" xfId="0" applyFont="1" applyFill="1" applyBorder="1" applyAlignment="1"/>
    <xf numFmtId="165" fontId="3" fillId="0" borderId="0" xfId="0" applyNumberFormat="1" applyFont="1" applyFill="1" applyBorder="1" applyAlignment="1">
      <alignment horizontal="right"/>
    </xf>
    <xf numFmtId="2" fontId="3" fillId="0" borderId="0" xfId="0" applyNumberFormat="1" applyFont="1" applyFill="1" applyBorder="1" applyAlignment="1">
      <alignment horizontal="left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/>
    </xf>
    <xf numFmtId="0" fontId="3" fillId="0" borderId="0" xfId="0" applyFont="1" applyBorder="1" applyAlignment="1"/>
    <xf numFmtId="0" fontId="3" fillId="0" borderId="0" xfId="0" applyFont="1" applyFill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0" xfId="1"/>
    <xf numFmtId="0" fontId="2" fillId="0" borderId="0" xfId="1" applyFont="1" applyFill="1" applyBorder="1" applyAlignment="1">
      <alignment horizontal="left"/>
    </xf>
    <xf numFmtId="0" fontId="13" fillId="0" borderId="0" xfId="1" applyFont="1" applyFill="1" applyBorder="1" applyAlignment="1">
      <alignment horizontal="left" wrapText="1"/>
    </xf>
    <xf numFmtId="165" fontId="3" fillId="0" borderId="0" xfId="1" applyNumberFormat="1"/>
    <xf numFmtId="3" fontId="3" fillId="0" borderId="0" xfId="1" applyNumberFormat="1"/>
    <xf numFmtId="0" fontId="3" fillId="0" borderId="0" xfId="1" applyFont="1" applyFill="1" applyBorder="1" applyAlignment="1"/>
    <xf numFmtId="0" fontId="3" fillId="0" borderId="0" xfId="1" applyFont="1" applyFill="1" applyBorder="1" applyAlignment="1">
      <alignment horizontal="right"/>
    </xf>
    <xf numFmtId="3" fontId="3" fillId="0" borderId="0" xfId="1" applyNumberFormat="1" applyFont="1" applyFill="1" applyBorder="1" applyAlignment="1"/>
    <xf numFmtId="164" fontId="3" fillId="0" borderId="0" xfId="1" applyNumberFormat="1" applyFont="1" applyFill="1" applyBorder="1" applyAlignment="1">
      <alignment horizontal="right"/>
    </xf>
    <xf numFmtId="3" fontId="3" fillId="0" borderId="0" xfId="1" applyNumberFormat="1" applyFont="1" applyFill="1" applyBorder="1" applyAlignment="1">
      <alignment horizontal="right"/>
    </xf>
    <xf numFmtId="0" fontId="3" fillId="0" borderId="0" xfId="1" applyFont="1" applyFill="1" applyBorder="1" applyAlignment="1">
      <alignment horizontal="left"/>
    </xf>
    <xf numFmtId="0" fontId="3" fillId="0" borderId="3" xfId="1" applyFont="1" applyFill="1" applyBorder="1" applyAlignment="1">
      <alignment horizontal="right" wrapText="1"/>
    </xf>
    <xf numFmtId="165" fontId="3" fillId="0" borderId="3" xfId="1" applyNumberFormat="1" applyFont="1" applyFill="1" applyBorder="1" applyAlignment="1">
      <alignment horizontal="right" wrapText="1"/>
    </xf>
    <xf numFmtId="0" fontId="3" fillId="0" borderId="3" xfId="1" applyFont="1" applyFill="1" applyBorder="1" applyAlignment="1">
      <alignment horizontal="right"/>
    </xf>
    <xf numFmtId="0" fontId="15" fillId="0" borderId="0" xfId="1" applyFont="1" applyAlignment="1">
      <alignment horizontal="center"/>
    </xf>
    <xf numFmtId="0" fontId="4" fillId="0" borderId="0" xfId="1" applyFont="1" applyFill="1" applyBorder="1" applyAlignment="1">
      <alignment horizontal="left"/>
    </xf>
    <xf numFmtId="165" fontId="2" fillId="0" borderId="0" xfId="1" applyNumberFormat="1" applyFont="1" applyFill="1" applyBorder="1" applyAlignment="1">
      <alignment horizontal="left"/>
    </xf>
    <xf numFmtId="0" fontId="3" fillId="0" borderId="1" xfId="1" applyBorder="1"/>
    <xf numFmtId="3" fontId="3" fillId="0" borderId="1" xfId="1" applyNumberFormat="1" applyBorder="1"/>
    <xf numFmtId="1" fontId="3" fillId="0" borderId="1" xfId="1" applyNumberFormat="1" applyFont="1" applyFill="1" applyBorder="1" applyAlignment="1"/>
    <xf numFmtId="164" fontId="3" fillId="0" borderId="0" xfId="1" applyNumberFormat="1" applyBorder="1"/>
    <xf numFmtId="3" fontId="3" fillId="0" borderId="0" xfId="1" applyNumberFormat="1" applyBorder="1"/>
    <xf numFmtId="1" fontId="3" fillId="0" borderId="0" xfId="1" applyNumberFormat="1" applyFont="1" applyFill="1" applyBorder="1" applyAlignment="1"/>
    <xf numFmtId="0" fontId="3" fillId="0" borderId="0" xfId="1" applyBorder="1"/>
    <xf numFmtId="165" fontId="3" fillId="0" borderId="0" xfId="1" applyNumberFormat="1" applyFont="1" applyFill="1" applyBorder="1" applyAlignment="1"/>
    <xf numFmtId="165" fontId="3" fillId="0" borderId="0" xfId="1" applyNumberFormat="1" applyFont="1" applyFill="1" applyBorder="1" applyAlignment="1">
      <alignment horizontal="left"/>
    </xf>
    <xf numFmtId="165" fontId="3" fillId="0" borderId="3" xfId="1" applyNumberFormat="1" applyFont="1" applyFill="1" applyBorder="1" applyAlignment="1">
      <alignment horizontal="right"/>
    </xf>
    <xf numFmtId="165" fontId="4" fillId="0" borderId="0" xfId="1" applyNumberFormat="1" applyFont="1" applyFill="1" applyBorder="1" applyAlignment="1">
      <alignment horizontal="left"/>
    </xf>
    <xf numFmtId="165" fontId="4" fillId="0" borderId="0" xfId="1" applyNumberFormat="1" applyFont="1" applyFill="1" applyBorder="1" applyAlignment="1">
      <alignment horizontal="left" wrapText="1"/>
    </xf>
    <xf numFmtId="0" fontId="3" fillId="0" borderId="0" xfId="1" applyFill="1"/>
    <xf numFmtId="0" fontId="3" fillId="0" borderId="0" xfId="1" applyFont="1" applyFill="1" applyBorder="1" applyAlignment="1">
      <alignment horizontal="center"/>
    </xf>
    <xf numFmtId="0" fontId="16" fillId="0" borderId="0" xfId="1" applyFont="1"/>
    <xf numFmtId="165" fontId="16" fillId="0" borderId="1" xfId="1" applyNumberFormat="1" applyFont="1" applyFill="1" applyBorder="1" applyAlignment="1"/>
    <xf numFmtId="165" fontId="3" fillId="0" borderId="0" xfId="1" applyNumberFormat="1" applyFont="1" applyFill="1" applyBorder="1" applyAlignment="1">
      <alignment horizontal="center"/>
    </xf>
    <xf numFmtId="165" fontId="3" fillId="0" borderId="0" xfId="1" quotePrefix="1" applyNumberFormat="1" applyFont="1" applyFill="1" applyBorder="1" applyAlignment="1">
      <alignment horizontal="right"/>
    </xf>
    <xf numFmtId="165" fontId="3" fillId="0" borderId="0" xfId="1" applyNumberFormat="1" applyFill="1"/>
    <xf numFmtId="166" fontId="3" fillId="0" borderId="0" xfId="1" applyNumberFormat="1" applyFont="1" applyFill="1" applyBorder="1" applyAlignment="1">
      <alignment horizontal="left"/>
    </xf>
    <xf numFmtId="0" fontId="3" fillId="0" borderId="4" xfId="1" applyFont="1" applyFill="1" applyBorder="1" applyAlignment="1">
      <alignment horizontal="right"/>
    </xf>
    <xf numFmtId="165" fontId="3" fillId="0" borderId="3" xfId="1" applyNumberFormat="1" applyFont="1" applyFill="1" applyBorder="1" applyAlignment="1"/>
    <xf numFmtId="0" fontId="3" fillId="0" borderId="0" xfId="1" applyFont="1" applyAlignment="1">
      <alignment horizontal="left"/>
    </xf>
    <xf numFmtId="1" fontId="3" fillId="0" borderId="0" xfId="1" applyNumberFormat="1" applyFont="1" applyFill="1" applyBorder="1" applyAlignment="1">
      <alignment horizontal="center"/>
    </xf>
    <xf numFmtId="165" fontId="3" fillId="0" borderId="0" xfId="1" applyNumberFormat="1" applyBorder="1"/>
    <xf numFmtId="1" fontId="3" fillId="0" borderId="0" xfId="1" applyNumberFormat="1" applyFont="1" applyFill="1" applyBorder="1" applyAlignment="1">
      <alignment horizontal="center"/>
    </xf>
    <xf numFmtId="1" fontId="3" fillId="0" borderId="0" xfId="1" applyNumberFormat="1" applyFont="1" applyFill="1" applyBorder="1" applyAlignment="1">
      <alignment horizontal="right"/>
    </xf>
    <xf numFmtId="0" fontId="3" fillId="0" borderId="0" xfId="1" applyAlignment="1"/>
    <xf numFmtId="0" fontId="3" fillId="0" borderId="1" xfId="1" applyBorder="1" applyAlignment="1"/>
    <xf numFmtId="3" fontId="3" fillId="0" borderId="1" xfId="1" applyNumberFormat="1" applyBorder="1" applyAlignment="1"/>
    <xf numFmtId="0" fontId="3" fillId="0" borderId="0" xfId="1" applyFill="1" applyBorder="1"/>
    <xf numFmtId="165" fontId="2" fillId="0" borderId="0" xfId="1" applyNumberFormat="1" applyFont="1" applyFill="1" applyBorder="1" applyAlignment="1">
      <alignment horizontal="left"/>
    </xf>
    <xf numFmtId="1" fontId="3" fillId="0" borderId="0" xfId="1" applyNumberFormat="1"/>
    <xf numFmtId="3" fontId="3" fillId="0" borderId="1" xfId="1" applyNumberFormat="1" applyFont="1" applyFill="1" applyBorder="1" applyAlignment="1"/>
    <xf numFmtId="1" fontId="2" fillId="0" borderId="0" xfId="1" applyNumberFormat="1" applyFont="1" applyFill="1" applyBorder="1" applyAlignment="1">
      <alignment horizontal="left"/>
    </xf>
    <xf numFmtId="2" fontId="12" fillId="0" borderId="0" xfId="1" applyNumberFormat="1" applyFont="1" applyFill="1" applyBorder="1" applyAlignment="1">
      <alignment horizontal="right"/>
    </xf>
    <xf numFmtId="3" fontId="12" fillId="0" borderId="0" xfId="1" applyNumberFormat="1" applyFont="1" applyFill="1" applyBorder="1" applyAlignment="1">
      <alignment horizontal="right"/>
    </xf>
    <xf numFmtId="1" fontId="16" fillId="0" borderId="1" xfId="1" applyNumberFormat="1" applyFont="1" applyFill="1" applyBorder="1" applyAlignment="1"/>
    <xf numFmtId="1" fontId="3" fillId="0" borderId="0" xfId="1" applyNumberFormat="1" applyFont="1" applyFill="1" applyBorder="1" applyAlignment="1">
      <alignment horizontal="left"/>
    </xf>
    <xf numFmtId="0" fontId="3" fillId="0" borderId="0" xfId="1" applyFont="1" applyFill="1"/>
    <xf numFmtId="1" fontId="3" fillId="0" borderId="3" xfId="1" applyNumberFormat="1" applyFont="1" applyFill="1" applyBorder="1" applyAlignment="1">
      <alignment horizontal="center" wrapText="1"/>
    </xf>
    <xf numFmtId="1" fontId="3" fillId="0" borderId="3" xfId="1" applyNumberFormat="1" applyFont="1" applyFill="1" applyBorder="1" applyAlignment="1"/>
    <xf numFmtId="0" fontId="3" fillId="0" borderId="0" xfId="1" applyAlignment="1"/>
    <xf numFmtId="0" fontId="2" fillId="0" borderId="0" xfId="1" applyFont="1" applyAlignment="1">
      <alignment horizontal="left"/>
    </xf>
    <xf numFmtId="3" fontId="8" fillId="0" borderId="5" xfId="1" applyNumberFormat="1" applyFont="1" applyFill="1" applyBorder="1" applyAlignment="1"/>
    <xf numFmtId="1" fontId="8" fillId="0" borderId="1" xfId="1" applyNumberFormat="1" applyFont="1" applyFill="1" applyBorder="1" applyAlignment="1"/>
    <xf numFmtId="0" fontId="15" fillId="0" borderId="0" xfId="1" applyFont="1" applyAlignment="1">
      <alignment horizontal="left"/>
    </xf>
    <xf numFmtId="0" fontId="3" fillId="0" borderId="0" xfId="1" applyFont="1" applyAlignment="1">
      <alignment horizontal="left" wrapText="1"/>
    </xf>
    <xf numFmtId="1" fontId="3" fillId="0" borderId="0" xfId="1" applyNumberFormat="1" applyFont="1" applyFill="1" applyBorder="1" applyAlignment="1">
      <alignment horizontal="left" wrapText="1"/>
    </xf>
    <xf numFmtId="1" fontId="4" fillId="0" borderId="0" xfId="1" applyNumberFormat="1" applyFont="1" applyFill="1" applyBorder="1" applyAlignment="1">
      <alignment horizontal="center" wrapText="1"/>
    </xf>
    <xf numFmtId="1" fontId="4" fillId="0" borderId="2" xfId="1" applyNumberFormat="1" applyFont="1" applyFill="1" applyBorder="1" applyAlignment="1">
      <alignment horizontal="center" wrapText="1"/>
    </xf>
    <xf numFmtId="1" fontId="4" fillId="0" borderId="0" xfId="1" applyNumberFormat="1" applyFont="1" applyFill="1" applyBorder="1" applyAlignment="1">
      <alignment horizontal="center" wrapText="1"/>
    </xf>
    <xf numFmtId="0" fontId="4" fillId="0" borderId="0" xfId="1" applyFont="1" applyAlignment="1">
      <alignment horizontal="left"/>
    </xf>
    <xf numFmtId="0" fontId="3" fillId="0" borderId="0" xfId="1" applyAlignment="1">
      <alignment horizontal="left"/>
    </xf>
    <xf numFmtId="2" fontId="3" fillId="0" borderId="0" xfId="1" applyNumberFormat="1" applyAlignment="1"/>
    <xf numFmtId="2" fontId="3" fillId="0" borderId="1" xfId="1" applyNumberFormat="1" applyFont="1" applyBorder="1" applyAlignment="1"/>
    <xf numFmtId="0" fontId="3" fillId="0" borderId="1" xfId="1" applyFill="1" applyBorder="1" applyAlignment="1">
      <alignment horizontal="center"/>
    </xf>
    <xf numFmtId="2" fontId="3" fillId="0" borderId="0" xfId="1" applyNumberFormat="1"/>
    <xf numFmtId="2" fontId="3" fillId="0" borderId="0" xfId="1" applyNumberFormat="1" applyFont="1" applyFill="1" applyBorder="1"/>
    <xf numFmtId="0" fontId="3" fillId="0" borderId="0" xfId="1" applyFill="1" applyBorder="1" applyAlignment="1">
      <alignment horizontal="center"/>
    </xf>
    <xf numFmtId="0" fontId="3" fillId="0" borderId="0" xfId="1" applyBorder="1" applyAlignment="1">
      <alignment horizontal="center"/>
    </xf>
    <xf numFmtId="2" fontId="3" fillId="0" borderId="0" xfId="1" applyNumberFormat="1" applyFill="1"/>
    <xf numFmtId="164" fontId="3" fillId="0" borderId="0" xfId="1" applyNumberFormat="1" applyFill="1"/>
    <xf numFmtId="164" fontId="3" fillId="0" borderId="0" xfId="1" applyNumberFormat="1"/>
    <xf numFmtId="0" fontId="3" fillId="0" borderId="0" xfId="1" applyAlignment="1">
      <alignment horizontal="center"/>
    </xf>
    <xf numFmtId="0" fontId="3" fillId="0" borderId="0" xfId="1" applyBorder="1" applyAlignment="1">
      <alignment horizontal="left"/>
    </xf>
    <xf numFmtId="1" fontId="3" fillId="0" borderId="2" xfId="1" applyNumberFormat="1" applyFont="1" applyFill="1" applyBorder="1" applyAlignment="1">
      <alignment horizontal="center" wrapText="1"/>
    </xf>
    <xf numFmtId="0" fontId="3" fillId="0" borderId="2" xfId="1" applyBorder="1"/>
    <xf numFmtId="1" fontId="2" fillId="0" borderId="0" xfId="1" applyNumberFormat="1" applyFont="1" applyFill="1" applyBorder="1" applyAlignment="1">
      <alignment horizontal="left" wrapText="1"/>
    </xf>
    <xf numFmtId="0" fontId="3" fillId="0" borderId="0" xfId="1" applyAlignment="1">
      <alignment horizontal="center"/>
    </xf>
    <xf numFmtId="0" fontId="16" fillId="0" borderId="0" xfId="1" applyFont="1" applyFill="1"/>
    <xf numFmtId="164" fontId="16" fillId="0" borderId="1" xfId="1" applyNumberFormat="1" applyFont="1" applyFill="1" applyBorder="1" applyAlignment="1">
      <alignment horizontal="right"/>
    </xf>
    <xf numFmtId="0" fontId="3" fillId="0" borderId="0" xfId="1" applyFill="1" applyBorder="1" applyAlignment="1">
      <alignment horizontal="left"/>
    </xf>
    <xf numFmtId="0" fontId="4" fillId="0" borderId="0" xfId="1" applyFont="1" applyFill="1" applyAlignment="1">
      <alignment horizontal="left"/>
    </xf>
    <xf numFmtId="0" fontId="2" fillId="0" borderId="0" xfId="1" applyFont="1"/>
    <xf numFmtId="2" fontId="3" fillId="0" borderId="1" xfId="1" applyNumberFormat="1" applyBorder="1"/>
    <xf numFmtId="2" fontId="3" fillId="0" borderId="0" xfId="1" applyNumberFormat="1" applyBorder="1"/>
    <xf numFmtId="2" fontId="3" fillId="0" borderId="0" xfId="1" applyNumberFormat="1" applyFill="1" applyBorder="1"/>
    <xf numFmtId="0" fontId="3" fillId="0" borderId="0" xfId="1" applyAlignment="1">
      <alignment horizontal="right"/>
    </xf>
    <xf numFmtId="0" fontId="4" fillId="0" borderId="2" xfId="1" applyFont="1" applyBorder="1" applyAlignment="1">
      <alignment horizontal="right"/>
    </xf>
    <xf numFmtId="1" fontId="4" fillId="0" borderId="2" xfId="1" applyNumberFormat="1" applyFont="1" applyFill="1" applyBorder="1" applyAlignment="1">
      <alignment horizontal="right"/>
    </xf>
    <xf numFmtId="3" fontId="4" fillId="0" borderId="2" xfId="1" applyNumberFormat="1" applyFont="1" applyFill="1" applyBorder="1" applyAlignment="1">
      <alignment horizontal="right"/>
    </xf>
    <xf numFmtId="1" fontId="3" fillId="0" borderId="2" xfId="1" applyNumberFormat="1" applyFont="1" applyFill="1" applyBorder="1" applyAlignment="1">
      <alignment horizontal="right"/>
    </xf>
    <xf numFmtId="0" fontId="4" fillId="0" borderId="0" xfId="0" applyFont="1" applyFill="1"/>
    <xf numFmtId="0" fontId="4" fillId="0" borderId="0" xfId="0" applyFont="1"/>
    <xf numFmtId="0" fontId="3" fillId="0" borderId="0" xfId="0" applyFont="1" applyFill="1" applyBorder="1" applyAlignment="1">
      <alignment horizontal="right" wrapText="1"/>
    </xf>
    <xf numFmtId="0" fontId="3" fillId="0" borderId="0" xfId="0" applyFont="1" applyFill="1" applyBorder="1" applyAlignment="1">
      <alignment horizontal="right"/>
    </xf>
    <xf numFmtId="3" fontId="9" fillId="0" borderId="0" xfId="0" applyNumberFormat="1" applyFont="1" applyFill="1" applyAlignment="1">
      <alignment horizontal="center"/>
    </xf>
    <xf numFmtId="0" fontId="4" fillId="0" borderId="0" xfId="0" applyFont="1" applyAlignment="1"/>
    <xf numFmtId="0" fontId="4" fillId="0" borderId="0" xfId="0" applyFont="1" applyFill="1" applyAlignment="1">
      <alignment wrapText="1"/>
    </xf>
    <xf numFmtId="165" fontId="9" fillId="0" borderId="0" xfId="0" applyNumberFormat="1" applyFont="1" applyFill="1"/>
    <xf numFmtId="0" fontId="9" fillId="0" borderId="0" xfId="0" applyFont="1"/>
    <xf numFmtId="0" fontId="4" fillId="0" borderId="0" xfId="0" applyFont="1" applyFill="1" applyBorder="1" applyAlignment="1">
      <alignment horizontal="right" vertical="justify" textRotation="90"/>
    </xf>
    <xf numFmtId="0" fontId="3" fillId="0" borderId="0" xfId="0" applyFont="1" applyFill="1" applyAlignment="1"/>
    <xf numFmtId="0" fontId="3" fillId="0" borderId="0" xfId="0" applyFont="1" applyAlignment="1"/>
    <xf numFmtId="0" fontId="4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2" fillId="0" borderId="0" xfId="0" applyFont="1" applyAlignment="1"/>
    <xf numFmtId="0" fontId="2" fillId="0" borderId="0" xfId="0" applyFont="1" applyFill="1" applyBorder="1" applyAlignment="1">
      <alignment horizontal="left" vertical="center"/>
    </xf>
    <xf numFmtId="1" fontId="12" fillId="0" borderId="0" xfId="1" applyNumberFormat="1" applyFont="1" applyFill="1" applyBorder="1" applyAlignment="1">
      <alignment horizontal="left" wrapText="1"/>
    </xf>
  </cellXfs>
  <cellStyles count="3">
    <cellStyle name="Euro" xfId="2"/>
    <cellStyle name="Standard" xfId="0" builtinId="0"/>
    <cellStyle name="Stand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tabSelected="1" workbookViewId="0">
      <selection sqref="A1:IV1"/>
    </sheetView>
  </sheetViews>
  <sheetFormatPr baseColWidth="10" defaultRowHeight="12.75" x14ac:dyDescent="0.2"/>
  <cols>
    <col min="1" max="1" width="38.140625" customWidth="1"/>
  </cols>
  <sheetData>
    <row r="1" spans="1:2" s="10" customFormat="1" x14ac:dyDescent="0.2">
      <c r="A1" s="11" t="s">
        <v>10</v>
      </c>
      <c r="B1" s="11"/>
    </row>
    <row r="2" spans="1:2" s="1" customFormat="1" x14ac:dyDescent="0.2">
      <c r="A2" s="2" t="s">
        <v>9</v>
      </c>
      <c r="B2" s="2"/>
    </row>
    <row r="3" spans="1:2" s="8" customFormat="1" ht="12" customHeight="1" x14ac:dyDescent="0.2"/>
    <row r="4" spans="1:2" s="9" customFormat="1" ht="12" customHeight="1" x14ac:dyDescent="0.2"/>
    <row r="5" spans="1:2" s="6" customFormat="1" ht="12" customHeight="1" x14ac:dyDescent="0.2">
      <c r="A5" s="8"/>
      <c r="B5" s="7"/>
    </row>
    <row r="6" spans="1:2" x14ac:dyDescent="0.2">
      <c r="A6" s="5" t="s">
        <v>8</v>
      </c>
      <c r="B6" s="4">
        <v>8.6999999999999993</v>
      </c>
    </row>
    <row r="7" spans="1:2" x14ac:dyDescent="0.2">
      <c r="A7" s="5" t="s">
        <v>7</v>
      </c>
      <c r="B7" s="4">
        <v>20.5</v>
      </c>
    </row>
    <row r="8" spans="1:2" x14ac:dyDescent="0.2">
      <c r="A8" s="5" t="s">
        <v>6</v>
      </c>
      <c r="B8" s="4">
        <v>33.9</v>
      </c>
    </row>
    <row r="9" spans="1:2" x14ac:dyDescent="0.2">
      <c r="A9" s="5" t="s">
        <v>5</v>
      </c>
      <c r="B9" s="4">
        <v>11.5</v>
      </c>
    </row>
    <row r="10" spans="1:2" x14ac:dyDescent="0.2">
      <c r="A10" s="5" t="s">
        <v>4</v>
      </c>
      <c r="B10" s="4">
        <v>1.7</v>
      </c>
    </row>
    <row r="11" spans="1:2" x14ac:dyDescent="0.2">
      <c r="A11" s="5" t="s">
        <v>3</v>
      </c>
      <c r="B11" s="4">
        <v>7.7</v>
      </c>
    </row>
    <row r="12" spans="1:2" x14ac:dyDescent="0.2">
      <c r="A12" s="5" t="s">
        <v>2</v>
      </c>
      <c r="B12" s="4">
        <v>1.5</v>
      </c>
    </row>
    <row r="13" spans="1:2" x14ac:dyDescent="0.2">
      <c r="A13" s="5" t="s">
        <v>1</v>
      </c>
      <c r="B13" s="4">
        <v>14.5</v>
      </c>
    </row>
    <row r="15" spans="1:2" s="3" customFormat="1" ht="13.5" customHeight="1" x14ac:dyDescent="0.2">
      <c r="A15" s="3" t="s">
        <v>0</v>
      </c>
    </row>
    <row r="16" spans="1:2" s="1" customFormat="1" x14ac:dyDescent="0.2">
      <c r="A16" s="2"/>
      <c r="B16" s="2"/>
    </row>
  </sheetData>
  <mergeCells count="6">
    <mergeCell ref="A1:XFD1"/>
    <mergeCell ref="A2:XFD2"/>
    <mergeCell ref="A16:XFD16"/>
    <mergeCell ref="A15:XFD15"/>
    <mergeCell ref="A3:XFD3"/>
    <mergeCell ref="A5:XFD5"/>
  </mergeCells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workbookViewId="0">
      <selection sqref="A1:IV1"/>
    </sheetView>
  </sheetViews>
  <sheetFormatPr baseColWidth="10" defaultRowHeight="12.75" x14ac:dyDescent="0.2"/>
  <sheetData>
    <row r="1" spans="1:2" s="198" customFormat="1" x14ac:dyDescent="0.2">
      <c r="A1" s="68" t="s">
        <v>53</v>
      </c>
      <c r="B1" s="68"/>
    </row>
    <row r="2" spans="1:2" s="12" customFormat="1" x14ac:dyDescent="0.2">
      <c r="A2" s="13" t="s">
        <v>49</v>
      </c>
      <c r="B2" s="13"/>
    </row>
    <row r="3" spans="1:2" s="12" customFormat="1" x14ac:dyDescent="0.2">
      <c r="A3" s="13"/>
      <c r="B3" s="13"/>
    </row>
    <row r="4" spans="1:2" x14ac:dyDescent="0.2">
      <c r="A4" s="17"/>
      <c r="B4" s="17"/>
    </row>
    <row r="5" spans="1:2" s="12" customFormat="1" x14ac:dyDescent="0.2">
      <c r="A5" s="13"/>
      <c r="B5" s="13"/>
    </row>
    <row r="6" spans="1:2" x14ac:dyDescent="0.2">
      <c r="A6" s="17">
        <v>2000</v>
      </c>
      <c r="B6" s="20">
        <v>34.5</v>
      </c>
    </row>
    <row r="7" spans="1:2" x14ac:dyDescent="0.2">
      <c r="A7" s="17">
        <v>2001</v>
      </c>
      <c r="B7" s="20">
        <v>40</v>
      </c>
    </row>
    <row r="8" spans="1:2" x14ac:dyDescent="0.2">
      <c r="A8" s="17">
        <v>2002</v>
      </c>
      <c r="B8" s="20">
        <v>47.238</v>
      </c>
    </row>
    <row r="9" spans="1:2" x14ac:dyDescent="0.2">
      <c r="A9" s="17">
        <v>2003</v>
      </c>
      <c r="B9" s="20">
        <v>47.238</v>
      </c>
    </row>
    <row r="10" spans="1:2" x14ac:dyDescent="0.2">
      <c r="A10" s="17">
        <v>2004</v>
      </c>
      <c r="B10" s="20">
        <v>58.238</v>
      </c>
    </row>
    <row r="11" spans="1:2" x14ac:dyDescent="0.2">
      <c r="A11" s="17">
        <v>2005</v>
      </c>
      <c r="B11" s="20">
        <v>69.238</v>
      </c>
    </row>
    <row r="12" spans="1:2" x14ac:dyDescent="0.2">
      <c r="A12" s="17">
        <v>2006</v>
      </c>
      <c r="B12" s="20">
        <v>80.2</v>
      </c>
    </row>
    <row r="13" spans="1:2" x14ac:dyDescent="0.2">
      <c r="A13" s="17">
        <v>2007</v>
      </c>
      <c r="B13" s="20">
        <v>90.2</v>
      </c>
    </row>
    <row r="14" spans="1:2" x14ac:dyDescent="0.2">
      <c r="A14" s="17">
        <v>2008</v>
      </c>
      <c r="B14" s="20">
        <v>90.2</v>
      </c>
    </row>
    <row r="15" spans="1:2" x14ac:dyDescent="0.2">
      <c r="A15" s="17">
        <v>2009</v>
      </c>
      <c r="B15" s="20">
        <v>90.238</v>
      </c>
    </row>
    <row r="16" spans="1:2" x14ac:dyDescent="0.2">
      <c r="A16" s="17">
        <v>2010</v>
      </c>
      <c r="B16" s="20">
        <v>90.2</v>
      </c>
    </row>
    <row r="17" spans="1:2" x14ac:dyDescent="0.2">
      <c r="A17" s="17">
        <v>2011</v>
      </c>
      <c r="B17" s="20">
        <v>90.2</v>
      </c>
    </row>
    <row r="19" spans="1:2" s="12" customFormat="1" x14ac:dyDescent="0.2">
      <c r="A19" s="13" t="s">
        <v>18</v>
      </c>
      <c r="B19" s="13"/>
    </row>
    <row r="20" spans="1:2" s="12" customFormat="1" x14ac:dyDescent="0.2">
      <c r="A20" s="13"/>
      <c r="B20" s="13"/>
    </row>
  </sheetData>
  <mergeCells count="6">
    <mergeCell ref="A1:XFD1"/>
    <mergeCell ref="A2:XFD2"/>
    <mergeCell ref="A20:XFD20"/>
    <mergeCell ref="A19:XFD19"/>
    <mergeCell ref="A3:XFD3"/>
    <mergeCell ref="A5:XFD5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workbookViewId="0">
      <selection sqref="A1:IV1"/>
    </sheetView>
  </sheetViews>
  <sheetFormatPr baseColWidth="10" defaultRowHeight="12.75" x14ac:dyDescent="0.2"/>
  <cols>
    <col min="2" max="2" width="20.5703125" customWidth="1"/>
    <col min="3" max="3" width="29.85546875" bestFit="1" customWidth="1"/>
  </cols>
  <sheetData>
    <row r="1" spans="1:3" s="204" customFormat="1" x14ac:dyDescent="0.2">
      <c r="A1" s="205" t="s">
        <v>56</v>
      </c>
      <c r="B1" s="206"/>
      <c r="C1" s="206"/>
    </row>
    <row r="2" spans="1:3" s="204" customFormat="1" x14ac:dyDescent="0.2">
      <c r="A2" s="206" t="s">
        <v>49</v>
      </c>
      <c r="B2" s="203"/>
      <c r="C2" s="203"/>
    </row>
    <row r="3" spans="1:3" s="12" customFormat="1" ht="15.75" x14ac:dyDescent="0.2">
      <c r="A3" s="71"/>
      <c r="B3" s="13"/>
      <c r="C3" s="13"/>
    </row>
    <row r="4" spans="1:3" ht="27" customHeight="1" x14ac:dyDescent="0.2">
      <c r="A4" s="76"/>
      <c r="B4" s="75" t="s">
        <v>55</v>
      </c>
      <c r="C4" s="75" t="s">
        <v>54</v>
      </c>
    </row>
    <row r="5" spans="1:3" s="12" customFormat="1" ht="27" customHeight="1" x14ac:dyDescent="0.2">
      <c r="A5" s="74"/>
      <c r="B5" s="13"/>
      <c r="C5" s="13"/>
    </row>
    <row r="6" spans="1:3" x14ac:dyDescent="0.2">
      <c r="A6" s="73">
        <v>2005</v>
      </c>
      <c r="B6" s="22">
        <v>6.31</v>
      </c>
      <c r="C6" s="22">
        <v>6.2119419999999996</v>
      </c>
    </row>
    <row r="7" spans="1:3" x14ac:dyDescent="0.2">
      <c r="A7" s="73">
        <v>2006</v>
      </c>
      <c r="B7" s="22">
        <v>6.8639999999999999</v>
      </c>
      <c r="C7" s="22">
        <v>7.0030000000000001</v>
      </c>
    </row>
    <row r="8" spans="1:3" x14ac:dyDescent="0.2">
      <c r="A8" s="73">
        <v>2007</v>
      </c>
      <c r="B8" s="22">
        <v>8.0971849999999996</v>
      </c>
      <c r="C8" s="22">
        <v>7.47</v>
      </c>
    </row>
    <row r="9" spans="1:3" x14ac:dyDescent="0.2">
      <c r="A9" s="73">
        <v>2008</v>
      </c>
      <c r="B9" s="22">
        <v>9.5122909999999994</v>
      </c>
      <c r="C9" s="22">
        <v>7.73</v>
      </c>
    </row>
    <row r="10" spans="1:3" x14ac:dyDescent="0.2">
      <c r="A10" s="73">
        <v>2009</v>
      </c>
      <c r="B10" s="22">
        <v>9.7560000000000002</v>
      </c>
      <c r="C10" s="22">
        <v>8.0090000000000003</v>
      </c>
    </row>
    <row r="11" spans="1:3" x14ac:dyDescent="0.2">
      <c r="A11" s="73">
        <v>2010</v>
      </c>
      <c r="B11" s="22">
        <v>13.009</v>
      </c>
      <c r="C11" s="22">
        <v>7.4589999999999996</v>
      </c>
    </row>
    <row r="12" spans="1:3" x14ac:dyDescent="0.2">
      <c r="A12" s="73">
        <v>2011</v>
      </c>
      <c r="B12" s="22">
        <v>13.6</v>
      </c>
      <c r="C12" s="17">
        <v>7.7290000000000001</v>
      </c>
    </row>
    <row r="13" spans="1:3" x14ac:dyDescent="0.2">
      <c r="A13" s="73">
        <v>2012</v>
      </c>
      <c r="B13" s="17">
        <v>24.56</v>
      </c>
      <c r="C13" s="22">
        <v>8</v>
      </c>
    </row>
    <row r="14" spans="1:3" x14ac:dyDescent="0.2">
      <c r="A14" s="73">
        <v>2013</v>
      </c>
      <c r="B14" s="17">
        <v>29.81</v>
      </c>
      <c r="C14" s="17">
        <v>8.2799999999999994</v>
      </c>
    </row>
    <row r="16" spans="1:3" s="12" customFormat="1" x14ac:dyDescent="0.2">
      <c r="A16" s="72" t="s">
        <v>18</v>
      </c>
      <c r="B16" s="13"/>
      <c r="C16" s="13"/>
    </row>
    <row r="17" spans="1:3" s="207" customFormat="1" ht="11.25" x14ac:dyDescent="0.2">
      <c r="A17" s="208" t="s">
        <v>24</v>
      </c>
      <c r="B17" s="69"/>
      <c r="C17" s="69"/>
    </row>
  </sheetData>
  <mergeCells count="6">
    <mergeCell ref="A1:XFD1"/>
    <mergeCell ref="A2:XFD2"/>
    <mergeCell ref="A17:XFD17"/>
    <mergeCell ref="A16:XFD16"/>
    <mergeCell ref="A3:XFD3"/>
    <mergeCell ref="A5:XFD5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1"/>
  <sheetViews>
    <sheetView workbookViewId="0">
      <selection sqref="A1:IV1"/>
    </sheetView>
  </sheetViews>
  <sheetFormatPr baseColWidth="10" defaultRowHeight="12.75" x14ac:dyDescent="0.2"/>
  <cols>
    <col min="1" max="1" width="34.5703125" customWidth="1"/>
    <col min="2" max="2" width="10.7109375" bestFit="1" customWidth="1"/>
    <col min="3" max="3" width="9.42578125" bestFit="1" customWidth="1"/>
    <col min="4" max="4" width="10.7109375" bestFit="1" customWidth="1"/>
    <col min="5" max="5" width="9.42578125" bestFit="1" customWidth="1"/>
    <col min="6" max="6" width="10.28515625" customWidth="1"/>
    <col min="7" max="7" width="10.7109375" bestFit="1" customWidth="1"/>
    <col min="8" max="8" width="10.85546875" customWidth="1"/>
    <col min="16" max="16" width="15.28515625" customWidth="1"/>
    <col min="17" max="17" width="14" customWidth="1"/>
  </cols>
  <sheetData>
    <row r="1" spans="1:18" s="51" customFormat="1" ht="15" customHeight="1" x14ac:dyDescent="0.2">
      <c r="A1" s="51" t="s">
        <v>71</v>
      </c>
    </row>
    <row r="2" spans="1:18" s="92" customFormat="1" ht="15" customHeight="1" x14ac:dyDescent="0.2">
      <c r="A2" s="92" t="s">
        <v>49</v>
      </c>
    </row>
    <row r="3" spans="1:18" s="45" customFormat="1" ht="12.75" customHeight="1" x14ac:dyDescent="0.2"/>
    <row r="4" spans="1:18" s="82" customFormat="1" ht="17.25" customHeight="1" x14ac:dyDescent="0.2">
      <c r="A4" s="85" t="s">
        <v>70</v>
      </c>
      <c r="B4" s="91">
        <v>2005</v>
      </c>
      <c r="C4" s="91"/>
      <c r="D4" s="31">
        <v>2006</v>
      </c>
      <c r="E4" s="31"/>
      <c r="F4" s="91">
        <v>2007</v>
      </c>
      <c r="G4" s="91"/>
      <c r="H4" s="91">
        <v>2008</v>
      </c>
      <c r="I4" s="91"/>
      <c r="J4" s="91">
        <v>2009</v>
      </c>
      <c r="K4" s="91"/>
      <c r="L4" s="91">
        <v>2010</v>
      </c>
      <c r="M4" s="91"/>
      <c r="N4" s="91">
        <v>2011</v>
      </c>
      <c r="O4" s="91"/>
      <c r="P4" s="91" t="s">
        <v>69</v>
      </c>
      <c r="Q4" s="91"/>
      <c r="R4" s="90"/>
    </row>
    <row r="5" spans="1:18" s="82" customFormat="1" ht="51" x14ac:dyDescent="0.2">
      <c r="A5" s="89"/>
      <c r="B5" s="88" t="s">
        <v>67</v>
      </c>
      <c r="C5" s="88" t="s">
        <v>66</v>
      </c>
      <c r="D5" s="88" t="s">
        <v>67</v>
      </c>
      <c r="E5" s="88" t="s">
        <v>66</v>
      </c>
      <c r="F5" s="88" t="s">
        <v>67</v>
      </c>
      <c r="G5" s="88" t="s">
        <v>66</v>
      </c>
      <c r="H5" s="88" t="s">
        <v>67</v>
      </c>
      <c r="I5" s="88" t="s">
        <v>66</v>
      </c>
      <c r="J5" s="88" t="s">
        <v>67</v>
      </c>
      <c r="K5" s="88" t="s">
        <v>66</v>
      </c>
      <c r="L5" s="88" t="s">
        <v>67</v>
      </c>
      <c r="M5" s="88" t="s">
        <v>66</v>
      </c>
      <c r="N5" s="88" t="s">
        <v>67</v>
      </c>
      <c r="O5" s="88" t="s">
        <v>66</v>
      </c>
      <c r="P5" s="88" t="s">
        <v>68</v>
      </c>
      <c r="Q5" s="88" t="s">
        <v>67</v>
      </c>
      <c r="R5" s="88" t="s">
        <v>66</v>
      </c>
    </row>
    <row r="6" spans="1:18" s="87" customFormat="1" x14ac:dyDescent="0.2"/>
    <row r="7" spans="1:18" s="82" customFormat="1" x14ac:dyDescent="0.2">
      <c r="A7" s="85" t="s">
        <v>65</v>
      </c>
      <c r="B7" s="83">
        <v>717.7</v>
      </c>
      <c r="C7" s="83">
        <v>181.822</v>
      </c>
      <c r="D7" s="83">
        <v>704.38298099999997</v>
      </c>
      <c r="E7" s="83">
        <v>175.678</v>
      </c>
      <c r="F7" s="83">
        <v>566.95000000000005</v>
      </c>
      <c r="G7" s="83">
        <v>149.49700000000001</v>
      </c>
      <c r="H7" s="83">
        <v>753.99800000000005</v>
      </c>
      <c r="I7" s="83">
        <v>175.702</v>
      </c>
      <c r="J7" s="83">
        <v>829.66086600000006</v>
      </c>
      <c r="K7" s="83">
        <v>192.226238</v>
      </c>
      <c r="L7" s="83">
        <v>556</v>
      </c>
      <c r="M7" s="83">
        <v>128.80000000000001</v>
      </c>
      <c r="N7" s="83">
        <v>542.65947500000004</v>
      </c>
      <c r="O7" s="83">
        <v>121.656665</v>
      </c>
      <c r="P7" s="84">
        <v>35048</v>
      </c>
      <c r="Q7" s="83">
        <v>15647.9</v>
      </c>
      <c r="R7" s="83">
        <v>4578.8</v>
      </c>
    </row>
    <row r="8" spans="1:18" s="82" customFormat="1" x14ac:dyDescent="0.2">
      <c r="A8" s="85" t="s">
        <v>64</v>
      </c>
      <c r="B8" s="83">
        <v>54.7</v>
      </c>
      <c r="C8" s="83">
        <v>7.4790000000000001</v>
      </c>
      <c r="D8" s="83">
        <v>6.7461380000000002</v>
      </c>
      <c r="E8" s="83">
        <v>1.4970000000000001</v>
      </c>
      <c r="F8" s="83">
        <v>5.6550000000000002</v>
      </c>
      <c r="G8" s="83">
        <v>1.579</v>
      </c>
      <c r="H8" s="83">
        <v>2.8420000000000001</v>
      </c>
      <c r="I8" s="83">
        <v>0.88</v>
      </c>
      <c r="J8" s="83">
        <v>8.1</v>
      </c>
      <c r="K8" s="83">
        <v>2.0580530000000001</v>
      </c>
      <c r="L8" s="83">
        <v>3.7</v>
      </c>
      <c r="M8" s="83">
        <v>0.9</v>
      </c>
      <c r="N8" s="83">
        <v>4.614719</v>
      </c>
      <c r="O8" s="83">
        <v>1.325901</v>
      </c>
      <c r="P8" s="84">
        <v>498</v>
      </c>
      <c r="Q8" s="83">
        <v>414.3</v>
      </c>
      <c r="R8" s="83">
        <v>82.8</v>
      </c>
    </row>
    <row r="9" spans="1:18" s="82" customFormat="1" x14ac:dyDescent="0.2">
      <c r="A9" s="85" t="s">
        <v>63</v>
      </c>
      <c r="B9" s="83">
        <v>0.35599999999999998</v>
      </c>
      <c r="C9" s="83">
        <v>0.22589000000000001</v>
      </c>
      <c r="D9" s="83">
        <v>1.7709999999999999</v>
      </c>
      <c r="E9" s="83">
        <v>1.453884</v>
      </c>
      <c r="F9" s="83">
        <v>2.4220000000000002</v>
      </c>
      <c r="G9" s="83">
        <v>1.4688000000000001</v>
      </c>
      <c r="H9" s="83">
        <v>0.174535</v>
      </c>
      <c r="I9" s="83">
        <v>0.17449999999999999</v>
      </c>
      <c r="J9" s="83">
        <v>1.830811</v>
      </c>
      <c r="K9" s="83">
        <v>0.711951</v>
      </c>
      <c r="L9" s="83">
        <v>1.1000000000000001</v>
      </c>
      <c r="M9" s="83">
        <v>1</v>
      </c>
      <c r="N9" s="83">
        <v>1.129818</v>
      </c>
      <c r="O9" s="83">
        <v>0.76443399999999995</v>
      </c>
      <c r="P9" s="84">
        <v>164</v>
      </c>
      <c r="Q9" s="83">
        <v>41.7</v>
      </c>
      <c r="R9" s="83">
        <v>16.8</v>
      </c>
    </row>
    <row r="10" spans="1:18" s="82" customFormat="1" x14ac:dyDescent="0.2">
      <c r="A10" s="85" t="s">
        <v>62</v>
      </c>
      <c r="B10" s="83">
        <v>333.1</v>
      </c>
      <c r="C10" s="83">
        <v>63.011189000000002</v>
      </c>
      <c r="D10" s="83">
        <v>437.59</v>
      </c>
      <c r="E10" s="83">
        <v>75.654938000000001</v>
      </c>
      <c r="F10" s="83">
        <v>411.73590000000002</v>
      </c>
      <c r="G10" s="83">
        <v>82.286199999999994</v>
      </c>
      <c r="H10" s="83">
        <v>404.363</v>
      </c>
      <c r="I10" s="83">
        <v>82.408000000000001</v>
      </c>
      <c r="J10" s="83">
        <v>452.25302900000003</v>
      </c>
      <c r="K10" s="83">
        <v>81.450614999999999</v>
      </c>
      <c r="L10" s="83">
        <v>571.1</v>
      </c>
      <c r="M10" s="83">
        <v>87.3</v>
      </c>
      <c r="N10" s="83">
        <v>578.804531</v>
      </c>
      <c r="O10" s="83">
        <v>83.662745000000001</v>
      </c>
      <c r="P10" s="84">
        <v>24194</v>
      </c>
      <c r="Q10" s="83">
        <v>5153.3999999999996</v>
      </c>
      <c r="R10" s="83">
        <v>940.8</v>
      </c>
    </row>
    <row r="11" spans="1:18" s="82" customFormat="1" x14ac:dyDescent="0.2">
      <c r="A11" s="85" t="s">
        <v>61</v>
      </c>
      <c r="B11" s="83">
        <v>30.106000000000002</v>
      </c>
      <c r="C11" s="83">
        <v>3.3991899999999999</v>
      </c>
      <c r="D11" s="83">
        <v>5.4119999999999999</v>
      </c>
      <c r="E11" s="83">
        <v>0.56283899999999998</v>
      </c>
      <c r="F11" s="83">
        <v>5.3090000000000002</v>
      </c>
      <c r="G11" s="83">
        <v>0.5514</v>
      </c>
      <c r="H11" s="83">
        <v>31.546987000000001</v>
      </c>
      <c r="I11" s="83">
        <v>1.776</v>
      </c>
      <c r="J11" s="83">
        <v>0</v>
      </c>
      <c r="K11" s="83">
        <v>0</v>
      </c>
      <c r="L11" s="83">
        <v>0</v>
      </c>
      <c r="M11" s="83">
        <v>0</v>
      </c>
      <c r="N11" s="83">
        <v>0</v>
      </c>
      <c r="O11" s="83">
        <v>0</v>
      </c>
      <c r="P11" s="84">
        <v>166</v>
      </c>
      <c r="Q11" s="83">
        <v>356.6</v>
      </c>
      <c r="R11" s="83">
        <v>50.8</v>
      </c>
    </row>
    <row r="12" spans="1:18" s="82" customFormat="1" x14ac:dyDescent="0.2">
      <c r="A12" s="85" t="s">
        <v>39</v>
      </c>
      <c r="B12" s="83">
        <v>23.486999999999998</v>
      </c>
      <c r="C12" s="83">
        <v>18.578961</v>
      </c>
      <c r="D12" s="83">
        <v>21.073</v>
      </c>
      <c r="E12" s="83">
        <v>14.972842999999999</v>
      </c>
      <c r="F12" s="83">
        <v>12.8047</v>
      </c>
      <c r="G12" s="83">
        <v>10.051450000000001</v>
      </c>
      <c r="H12" s="83">
        <v>76.081000000000003</v>
      </c>
      <c r="I12" s="83">
        <v>56.745800000000003</v>
      </c>
      <c r="J12" s="83">
        <v>43.675328999999998</v>
      </c>
      <c r="K12" s="83">
        <v>38.031644999999997</v>
      </c>
      <c r="L12" s="83">
        <v>34.4</v>
      </c>
      <c r="M12" s="83">
        <v>29.7</v>
      </c>
      <c r="N12" s="83">
        <v>34.786495000000002</v>
      </c>
      <c r="O12" s="83">
        <v>34.143973000000003</v>
      </c>
      <c r="P12" s="84">
        <v>194</v>
      </c>
      <c r="Q12" s="83">
        <v>969.1</v>
      </c>
      <c r="R12" s="83">
        <v>735.5</v>
      </c>
    </row>
    <row r="13" spans="1:18" s="82" customFormat="1" x14ac:dyDescent="0.2">
      <c r="A13" s="85" t="s">
        <v>60</v>
      </c>
      <c r="B13" s="83">
        <v>3.0190000000000001</v>
      </c>
      <c r="C13" s="83">
        <v>2.3889490000000002</v>
      </c>
      <c r="D13" s="83">
        <v>3.1309999999999998</v>
      </c>
      <c r="E13" s="83">
        <v>1.6101859999999999</v>
      </c>
      <c r="F13" s="83">
        <v>0</v>
      </c>
      <c r="G13" s="83">
        <v>0</v>
      </c>
      <c r="H13" s="83">
        <v>0.89700000000000002</v>
      </c>
      <c r="I13" s="83">
        <v>0.64100000000000001</v>
      </c>
      <c r="J13" s="83">
        <v>6.7382999999999998E-2</v>
      </c>
      <c r="K13" s="83">
        <v>3.8899999999999997E-2</v>
      </c>
      <c r="L13" s="83">
        <v>1.4</v>
      </c>
      <c r="M13" s="83">
        <v>1.3</v>
      </c>
      <c r="N13" s="83">
        <v>0.94095899999999999</v>
      </c>
      <c r="O13" s="86">
        <v>0.55008699999999999</v>
      </c>
      <c r="P13" s="84">
        <v>31</v>
      </c>
      <c r="Q13" s="86">
        <v>16.899999999999999</v>
      </c>
      <c r="R13" s="83">
        <v>13.2</v>
      </c>
    </row>
    <row r="14" spans="1:18" s="82" customFormat="1" x14ac:dyDescent="0.2">
      <c r="A14" s="85" t="s">
        <v>59</v>
      </c>
      <c r="B14" s="83"/>
      <c r="C14" s="83"/>
      <c r="D14" s="83"/>
      <c r="E14" s="83"/>
      <c r="F14" s="83"/>
      <c r="G14" s="83"/>
      <c r="H14" s="83"/>
      <c r="I14" s="83"/>
      <c r="J14" s="83">
        <v>6.5334409999999998</v>
      </c>
      <c r="K14" s="83">
        <v>3.4687009999999998</v>
      </c>
      <c r="L14" s="83">
        <v>15.3</v>
      </c>
      <c r="M14" s="83">
        <v>6.6</v>
      </c>
      <c r="N14" s="83">
        <v>26.529872000000001</v>
      </c>
      <c r="O14" s="86">
        <v>12.617056</v>
      </c>
      <c r="P14" s="84">
        <v>110</v>
      </c>
      <c r="Q14" s="86">
        <v>48.4</v>
      </c>
      <c r="R14" s="83">
        <v>22.7</v>
      </c>
    </row>
    <row r="15" spans="1:18" s="82" customFormat="1" x14ac:dyDescent="0.2">
      <c r="A15" s="85" t="s">
        <v>58</v>
      </c>
      <c r="J15" s="83">
        <v>570.53404</v>
      </c>
      <c r="K15" s="83">
        <v>78.641947999999999</v>
      </c>
      <c r="L15" s="83">
        <v>126.2</v>
      </c>
      <c r="M15" s="83">
        <v>25.3</v>
      </c>
      <c r="N15" s="83">
        <v>802.54869199999996</v>
      </c>
      <c r="O15" s="83">
        <v>95.733210999999997</v>
      </c>
      <c r="P15" s="84">
        <v>31506</v>
      </c>
      <c r="Q15" s="83">
        <v>1390.7</v>
      </c>
      <c r="R15" s="83">
        <v>186</v>
      </c>
    </row>
    <row r="16" spans="1:18" s="45" customFormat="1" ht="12.75" customHeight="1" x14ac:dyDescent="0.2"/>
    <row r="17" spans="1:18" s="27" customFormat="1" x14ac:dyDescent="0.2">
      <c r="A17" s="81" t="s">
        <v>57</v>
      </c>
      <c r="B17" s="78">
        <f>SUM(B7:B13)</f>
        <v>1162.4680000000003</v>
      </c>
      <c r="C17" s="78">
        <f>SUM(C7:C13)</f>
        <v>276.90517900000003</v>
      </c>
      <c r="D17" s="78">
        <f>SUM(D7:D13)</f>
        <v>1180.106119</v>
      </c>
      <c r="E17" s="78">
        <f>SUM(E7:E13)</f>
        <v>271.42968999999999</v>
      </c>
      <c r="F17" s="78">
        <f>SUM(F7:F13)</f>
        <v>1004.8766000000001</v>
      </c>
      <c r="G17" s="78">
        <f>SUM(G7:G13)</f>
        <v>245.43385000000001</v>
      </c>
      <c r="H17" s="78">
        <f>SUM(H7:H13)</f>
        <v>1269.9025219999999</v>
      </c>
      <c r="I17" s="78">
        <f>SUM(I7:I13)</f>
        <v>318.32729999999998</v>
      </c>
      <c r="J17" s="78">
        <f>SUM(J7:J15)</f>
        <v>1912.6548990000001</v>
      </c>
      <c r="K17" s="78">
        <f>SUM(K7:K15)</f>
        <v>396.62805100000008</v>
      </c>
      <c r="L17" s="80">
        <f>SUM(L7:L15)</f>
        <v>1309.2000000000003</v>
      </c>
      <c r="M17" s="80">
        <f>SUM(M7:M15)</f>
        <v>280.89999999999998</v>
      </c>
      <c r="N17" s="80">
        <f>SUM(N7:N15)</f>
        <v>1992.0145610000004</v>
      </c>
      <c r="O17" s="80">
        <f>SUM(O7:O15)</f>
        <v>350.454072</v>
      </c>
      <c r="P17" s="79">
        <f>SUM(P7:P15)</f>
        <v>91911</v>
      </c>
      <c r="Q17" s="78">
        <f>SUM(Q7:Q15)</f>
        <v>24039</v>
      </c>
      <c r="R17" s="78">
        <f>SUM(R7:R15)</f>
        <v>6627.4000000000005</v>
      </c>
    </row>
    <row r="19" spans="1:18" s="45" customFormat="1" ht="12.75" customHeight="1" x14ac:dyDescent="0.2">
      <c r="A19" s="45" t="s">
        <v>29</v>
      </c>
    </row>
    <row r="20" spans="1:18" s="45" customFormat="1" ht="12.75" customHeight="1" x14ac:dyDescent="0.2"/>
    <row r="21" spans="1:18" x14ac:dyDescent="0.2">
      <c r="K21" s="77"/>
      <c r="L21" s="77"/>
    </row>
  </sheetData>
  <mergeCells count="15">
    <mergeCell ref="A20:XFD20"/>
    <mergeCell ref="A19:XFD19"/>
    <mergeCell ref="A3:XFD3"/>
    <mergeCell ref="B4:C4"/>
    <mergeCell ref="D4:E4"/>
    <mergeCell ref="F4:G4"/>
    <mergeCell ref="H4:I4"/>
    <mergeCell ref="J4:K4"/>
    <mergeCell ref="L4:M4"/>
    <mergeCell ref="N4:O4"/>
    <mergeCell ref="P4:R4"/>
    <mergeCell ref="A6:XFD6"/>
    <mergeCell ref="A16:XFD16"/>
    <mergeCell ref="A1:XFD1"/>
    <mergeCell ref="A2:XFD2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workbookViewId="0">
      <selection sqref="A1:IV1"/>
    </sheetView>
  </sheetViews>
  <sheetFormatPr baseColWidth="10" defaultRowHeight="12.75" x14ac:dyDescent="0.2"/>
  <cols>
    <col min="1" max="1" width="7" style="93" customWidth="1"/>
    <col min="2" max="2" width="20.140625" style="93" customWidth="1"/>
    <col min="3" max="3" width="23" style="93" customWidth="1"/>
    <col min="4" max="16384" width="11.42578125" style="93"/>
  </cols>
  <sheetData>
    <row r="1" spans="1:3" s="108" customFormat="1" ht="18" customHeight="1" x14ac:dyDescent="0.2">
      <c r="A1" s="108" t="s">
        <v>79</v>
      </c>
    </row>
    <row r="2" spans="1:3" s="108" customFormat="1" ht="18" customHeight="1" x14ac:dyDescent="0.2">
      <c r="A2" s="108" t="s">
        <v>49</v>
      </c>
    </row>
    <row r="3" spans="1:3" s="107" customFormat="1" ht="18" customHeight="1" x14ac:dyDescent="0.2"/>
    <row r="4" spans="1:3" x14ac:dyDescent="0.2">
      <c r="A4" s="106" t="s">
        <v>78</v>
      </c>
      <c r="B4" s="105" t="s">
        <v>77</v>
      </c>
      <c r="C4" s="104" t="s">
        <v>76</v>
      </c>
    </row>
    <row r="5" spans="1:3" s="103" customFormat="1" ht="16.5" customHeight="1" x14ac:dyDescent="0.2"/>
    <row r="6" spans="1:3" x14ac:dyDescent="0.2">
      <c r="A6" s="98">
        <v>2000</v>
      </c>
      <c r="B6" s="100">
        <v>2579</v>
      </c>
      <c r="C6" s="98">
        <v>531.9</v>
      </c>
    </row>
    <row r="7" spans="1:3" x14ac:dyDescent="0.2">
      <c r="A7" s="98">
        <v>2001</v>
      </c>
      <c r="B7" s="100">
        <v>2828</v>
      </c>
      <c r="C7" s="98">
        <v>492.3</v>
      </c>
    </row>
    <row r="8" spans="1:3" x14ac:dyDescent="0.2">
      <c r="A8" s="98">
        <v>2002</v>
      </c>
      <c r="B8" s="102">
        <v>3238</v>
      </c>
      <c r="C8" s="98">
        <v>351.2</v>
      </c>
    </row>
    <row r="9" spans="1:3" x14ac:dyDescent="0.2">
      <c r="A9" s="98">
        <v>2003</v>
      </c>
      <c r="B9" s="100">
        <v>3641</v>
      </c>
      <c r="C9" s="98">
        <v>345.5</v>
      </c>
    </row>
    <row r="10" spans="1:3" x14ac:dyDescent="0.2">
      <c r="A10" s="98">
        <v>2004</v>
      </c>
      <c r="B10" s="100">
        <v>3750</v>
      </c>
      <c r="C10" s="98">
        <v>329.5</v>
      </c>
    </row>
    <row r="11" spans="1:3" ht="14.25" x14ac:dyDescent="0.2">
      <c r="A11" s="98">
        <v>2005</v>
      </c>
      <c r="B11" s="100">
        <v>3175</v>
      </c>
      <c r="C11" s="99" t="s">
        <v>75</v>
      </c>
    </row>
    <row r="12" spans="1:3" x14ac:dyDescent="0.2">
      <c r="A12" s="98">
        <v>2006</v>
      </c>
      <c r="B12" s="100">
        <v>4312</v>
      </c>
      <c r="C12" s="99">
        <v>271.39999999999998</v>
      </c>
    </row>
    <row r="13" spans="1:3" x14ac:dyDescent="0.2">
      <c r="A13" s="98">
        <v>2007</v>
      </c>
      <c r="B13" s="100">
        <v>4816</v>
      </c>
      <c r="C13" s="99">
        <v>245.4</v>
      </c>
    </row>
    <row r="14" spans="1:3" x14ac:dyDescent="0.2">
      <c r="A14" s="98">
        <v>2008</v>
      </c>
      <c r="B14" s="100">
        <v>5488</v>
      </c>
      <c r="C14" s="99">
        <v>318.3</v>
      </c>
    </row>
    <row r="15" spans="1:3" ht="14.25" x14ac:dyDescent="0.2">
      <c r="A15" s="98">
        <v>2009</v>
      </c>
      <c r="B15" s="100">
        <v>21876</v>
      </c>
      <c r="C15" s="101" t="s">
        <v>74</v>
      </c>
    </row>
    <row r="16" spans="1:3" ht="14.25" x14ac:dyDescent="0.2">
      <c r="A16" s="98">
        <v>2010</v>
      </c>
      <c r="B16" s="100">
        <v>5984</v>
      </c>
      <c r="C16" s="99" t="s">
        <v>73</v>
      </c>
    </row>
    <row r="17" spans="1:3" x14ac:dyDescent="0.2">
      <c r="A17" s="98">
        <v>2011</v>
      </c>
      <c r="B17" s="97">
        <v>23587</v>
      </c>
      <c r="C17" s="96">
        <f>350454072/1000000</f>
        <v>350.454072</v>
      </c>
    </row>
    <row r="19" spans="1:3" s="94" customFormat="1" ht="12.75" customHeight="1" x14ac:dyDescent="0.2">
      <c r="A19" s="94" t="s">
        <v>29</v>
      </c>
    </row>
    <row r="20" spans="1:3" s="94" customFormat="1" ht="21.75" customHeight="1" x14ac:dyDescent="0.2">
      <c r="A20" s="95" t="s">
        <v>72</v>
      </c>
    </row>
  </sheetData>
  <mergeCells count="6">
    <mergeCell ref="A1:XFD1"/>
    <mergeCell ref="A2:XFD2"/>
    <mergeCell ref="A20:XFD20"/>
    <mergeCell ref="A19:XFD19"/>
    <mergeCell ref="A3:XFD3"/>
    <mergeCell ref="A5:XFD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workbookViewId="0">
      <selection sqref="A1:IV1"/>
    </sheetView>
  </sheetViews>
  <sheetFormatPr baseColWidth="10" defaultRowHeight="12.75" x14ac:dyDescent="0.2"/>
  <cols>
    <col min="1" max="1" width="11.42578125" style="93"/>
    <col min="2" max="2" width="14.42578125" style="93" bestFit="1" customWidth="1"/>
    <col min="3" max="3" width="24.28515625" style="93" bestFit="1" customWidth="1"/>
    <col min="4" max="16384" width="11.42578125" style="93"/>
  </cols>
  <sheetData>
    <row r="1" spans="1:3" s="120" customFormat="1" x14ac:dyDescent="0.2">
      <c r="A1" s="120" t="s">
        <v>123</v>
      </c>
    </row>
    <row r="2" spans="1:3" s="120" customFormat="1" ht="15.75" customHeight="1" x14ac:dyDescent="0.2">
      <c r="A2" s="120" t="s">
        <v>49</v>
      </c>
    </row>
    <row r="3" spans="1:3" s="107" customFormat="1" ht="15.75" customHeight="1" x14ac:dyDescent="0.2"/>
    <row r="4" spans="1:3" ht="17.25" customHeight="1" x14ac:dyDescent="0.2">
      <c r="A4" s="119" t="s">
        <v>78</v>
      </c>
      <c r="B4" s="119" t="s">
        <v>77</v>
      </c>
      <c r="C4" s="119" t="s">
        <v>80</v>
      </c>
    </row>
    <row r="5" spans="1:3" s="118" customFormat="1" ht="17.25" customHeight="1" x14ac:dyDescent="0.2"/>
    <row r="6" spans="1:3" x14ac:dyDescent="0.2">
      <c r="A6" s="115">
        <v>2000</v>
      </c>
      <c r="B6" s="100">
        <v>1748</v>
      </c>
      <c r="C6" s="117">
        <v>394.61023299999999</v>
      </c>
    </row>
    <row r="7" spans="1:3" x14ac:dyDescent="0.2">
      <c r="A7" s="115">
        <v>2001</v>
      </c>
      <c r="B7" s="100">
        <v>1933</v>
      </c>
      <c r="C7" s="117">
        <v>333.69232499999998</v>
      </c>
    </row>
    <row r="8" spans="1:3" x14ac:dyDescent="0.2">
      <c r="A8" s="115">
        <v>2002</v>
      </c>
      <c r="B8" s="100">
        <v>2555</v>
      </c>
      <c r="C8" s="117">
        <v>279.80139400000002</v>
      </c>
    </row>
    <row r="9" spans="1:3" x14ac:dyDescent="0.2">
      <c r="A9" s="115">
        <v>2003</v>
      </c>
      <c r="B9" s="100">
        <v>2715</v>
      </c>
      <c r="C9" s="117">
        <v>272.05592799999999</v>
      </c>
    </row>
    <row r="10" spans="1:3" x14ac:dyDescent="0.2">
      <c r="A10" s="115">
        <v>2004</v>
      </c>
      <c r="B10" s="100">
        <v>2775</v>
      </c>
      <c r="C10" s="117">
        <v>226.34809899999999</v>
      </c>
    </row>
    <row r="11" spans="1:3" x14ac:dyDescent="0.2">
      <c r="A11" s="115">
        <v>2005</v>
      </c>
      <c r="B11" s="100">
        <v>1761</v>
      </c>
      <c r="C11" s="117">
        <v>189.527961</v>
      </c>
    </row>
    <row r="12" spans="1:3" x14ac:dyDescent="0.2">
      <c r="A12" s="115">
        <v>2006</v>
      </c>
      <c r="B12" s="100">
        <v>1961</v>
      </c>
      <c r="C12" s="117">
        <v>178.62899999999999</v>
      </c>
    </row>
    <row r="13" spans="1:3" x14ac:dyDescent="0.2">
      <c r="A13" s="115">
        <v>2007</v>
      </c>
      <c r="B13" s="100">
        <v>1872</v>
      </c>
      <c r="C13" s="117">
        <v>152.545232</v>
      </c>
    </row>
    <row r="14" spans="1:3" x14ac:dyDescent="0.2">
      <c r="A14" s="115">
        <v>2008</v>
      </c>
      <c r="B14" s="100">
        <v>2869</v>
      </c>
      <c r="C14" s="117">
        <v>175.7</v>
      </c>
    </row>
    <row r="15" spans="1:3" x14ac:dyDescent="0.2">
      <c r="A15" s="116">
        <v>2009</v>
      </c>
      <c r="B15" s="114">
        <v>3437</v>
      </c>
      <c r="C15" s="113">
        <v>192.226</v>
      </c>
    </row>
    <row r="16" spans="1:3" x14ac:dyDescent="0.2">
      <c r="A16" s="115">
        <v>2010</v>
      </c>
      <c r="B16" s="114">
        <v>2896</v>
      </c>
      <c r="C16" s="113">
        <v>128.80000000000001</v>
      </c>
    </row>
    <row r="17" spans="1:3" x14ac:dyDescent="0.2">
      <c r="A17" s="112">
        <v>2011</v>
      </c>
      <c r="B17" s="111">
        <v>2624</v>
      </c>
      <c r="C17" s="110">
        <v>121.7</v>
      </c>
    </row>
    <row r="19" spans="1:3" s="109" customFormat="1" ht="12.75" customHeight="1" x14ac:dyDescent="0.2">
      <c r="A19" s="109" t="s">
        <v>29</v>
      </c>
    </row>
    <row r="20" spans="1:3" s="107" customFormat="1" ht="15.75" customHeight="1" x14ac:dyDescent="0.2"/>
  </sheetData>
  <mergeCells count="6">
    <mergeCell ref="A1:XFD1"/>
    <mergeCell ref="A2:XFD2"/>
    <mergeCell ref="A20:XFD20"/>
    <mergeCell ref="A19:XFD19"/>
    <mergeCell ref="A3:XFD3"/>
    <mergeCell ref="A5:XFD5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workbookViewId="0">
      <selection sqref="A1:IV1"/>
    </sheetView>
  </sheetViews>
  <sheetFormatPr baseColWidth="10" defaultRowHeight="12.75" x14ac:dyDescent="0.2"/>
  <cols>
    <col min="1" max="1" width="49.28515625" style="93" bestFit="1" customWidth="1"/>
    <col min="2" max="8" width="11.42578125" style="93"/>
    <col min="9" max="9" width="12.7109375" style="93" bestFit="1" customWidth="1"/>
    <col min="10" max="16384" width="11.42578125" style="93"/>
  </cols>
  <sheetData>
    <row r="1" spans="1:9" s="108" customFormat="1" ht="15.75" customHeight="1" x14ac:dyDescent="0.2">
      <c r="A1" s="108" t="s">
        <v>85</v>
      </c>
    </row>
    <row r="2" spans="1:9" s="132" customFormat="1" ht="15.75" customHeight="1" x14ac:dyDescent="0.2">
      <c r="A2" s="132" t="s">
        <v>49</v>
      </c>
    </row>
    <row r="3" spans="1:9" s="123" customFormat="1" ht="15.75" customHeight="1" x14ac:dyDescent="0.2"/>
    <row r="4" spans="1:9" ht="16.5" customHeight="1" x14ac:dyDescent="0.2">
      <c r="A4" s="131" t="s">
        <v>70</v>
      </c>
      <c r="B4" s="106">
        <v>2005</v>
      </c>
      <c r="C4" s="106">
        <v>2006</v>
      </c>
      <c r="D4" s="106">
        <v>2007</v>
      </c>
      <c r="E4" s="106">
        <v>2008</v>
      </c>
      <c r="F4" s="106">
        <v>2009</v>
      </c>
      <c r="G4" s="106">
        <v>2010</v>
      </c>
      <c r="H4" s="106">
        <v>2011</v>
      </c>
      <c r="I4" s="130" t="s">
        <v>84</v>
      </c>
    </row>
    <row r="5" spans="1:9" s="129" customFormat="1" ht="16.5" customHeight="1" x14ac:dyDescent="0.2"/>
    <row r="6" spans="1:9" x14ac:dyDescent="0.2">
      <c r="A6" s="117" t="s">
        <v>65</v>
      </c>
      <c r="B6" s="117">
        <v>277.77</v>
      </c>
      <c r="C6" s="117">
        <v>283.709</v>
      </c>
      <c r="D6" s="117">
        <v>291.8</v>
      </c>
      <c r="E6" s="117">
        <v>301.52999999999997</v>
      </c>
      <c r="F6" s="117">
        <v>311.05399999999997</v>
      </c>
      <c r="G6" s="117">
        <v>316.89999999999998</v>
      </c>
      <c r="H6" s="117">
        <v>321.67857900000001</v>
      </c>
      <c r="I6" s="96">
        <v>3726.3971569999999</v>
      </c>
    </row>
    <row r="7" spans="1:9" x14ac:dyDescent="0.2">
      <c r="A7" s="117" t="s">
        <v>59</v>
      </c>
      <c r="B7" s="127" t="s">
        <v>82</v>
      </c>
      <c r="C7" s="127" t="s">
        <v>82</v>
      </c>
      <c r="D7" s="127" t="s">
        <v>82</v>
      </c>
      <c r="E7" s="127" t="s">
        <v>82</v>
      </c>
      <c r="F7" s="117">
        <v>0</v>
      </c>
      <c r="G7" s="117">
        <v>1.3</v>
      </c>
      <c r="H7" s="117">
        <v>2.7</v>
      </c>
      <c r="I7" s="96">
        <v>4</v>
      </c>
    </row>
    <row r="8" spans="1:9" x14ac:dyDescent="0.2">
      <c r="A8" s="117" t="s">
        <v>64</v>
      </c>
      <c r="B8" s="117">
        <v>7.8849999999999998</v>
      </c>
      <c r="C8" s="117">
        <v>0.79200000000000004</v>
      </c>
      <c r="D8" s="117">
        <v>2.1320000000000001</v>
      </c>
      <c r="E8" s="117">
        <v>4.5999999999999996</v>
      </c>
      <c r="F8" s="117">
        <v>1.2466919999999999</v>
      </c>
      <c r="G8" s="117">
        <v>1.4</v>
      </c>
      <c r="H8" s="117">
        <v>3.8061820000000002</v>
      </c>
      <c r="I8" s="96">
        <v>75.658154999999994</v>
      </c>
    </row>
    <row r="9" spans="1:9" x14ac:dyDescent="0.2">
      <c r="A9" s="117" t="s">
        <v>83</v>
      </c>
      <c r="B9" s="117">
        <v>0.68400000000000005</v>
      </c>
      <c r="C9" s="117">
        <v>2.6</v>
      </c>
      <c r="D9" s="117">
        <v>0.77200000000000002</v>
      </c>
      <c r="E9" s="117">
        <v>0.54300000000000004</v>
      </c>
      <c r="F9" s="117">
        <v>0.69869800000000004</v>
      </c>
      <c r="G9" s="117">
        <v>0.9</v>
      </c>
      <c r="H9" s="117">
        <v>0.74448999999999999</v>
      </c>
      <c r="I9" s="96">
        <v>16.999832000000001</v>
      </c>
    </row>
    <row r="10" spans="1:9" x14ac:dyDescent="0.2">
      <c r="A10" s="117" t="s">
        <v>62</v>
      </c>
      <c r="B10" s="117">
        <v>42.033000000000001</v>
      </c>
      <c r="C10" s="117">
        <v>50.061990000000002</v>
      </c>
      <c r="D10" s="117">
        <v>77.247</v>
      </c>
      <c r="E10" s="117">
        <v>78.957999999999998</v>
      </c>
      <c r="F10" s="117">
        <v>84.212999999999994</v>
      </c>
      <c r="G10" s="117">
        <v>92.7</v>
      </c>
      <c r="H10" s="117">
        <v>59.050460000000001</v>
      </c>
      <c r="I10" s="96">
        <v>820.97930399999996</v>
      </c>
    </row>
    <row r="11" spans="1:9" x14ac:dyDescent="0.2">
      <c r="A11" s="117" t="s">
        <v>61</v>
      </c>
      <c r="B11" s="117">
        <v>3.4239999999999999</v>
      </c>
      <c r="C11" s="117">
        <v>3.0150000000000001</v>
      </c>
      <c r="D11" s="117">
        <v>0.89100000000000001</v>
      </c>
      <c r="E11" s="117">
        <v>0.89500000000000002</v>
      </c>
      <c r="F11" s="117">
        <v>1.89</v>
      </c>
      <c r="G11" s="117">
        <v>0.4</v>
      </c>
      <c r="H11" s="117">
        <v>0</v>
      </c>
      <c r="I11" s="128">
        <v>72.126855000000006</v>
      </c>
    </row>
    <row r="12" spans="1:9" x14ac:dyDescent="0.2">
      <c r="A12" s="117" t="s">
        <v>58</v>
      </c>
      <c r="B12" s="127" t="s">
        <v>82</v>
      </c>
      <c r="C12" s="127" t="s">
        <v>82</v>
      </c>
      <c r="D12" s="127" t="s">
        <v>82</v>
      </c>
      <c r="E12" s="127" t="s">
        <v>82</v>
      </c>
      <c r="F12" s="117">
        <v>11.930999999999999</v>
      </c>
      <c r="G12" s="117">
        <v>51.6</v>
      </c>
      <c r="H12" s="117">
        <v>27.086904000000001</v>
      </c>
      <c r="I12" s="96">
        <v>90.649016000000003</v>
      </c>
    </row>
    <row r="13" spans="1:9" x14ac:dyDescent="0.2">
      <c r="A13" s="117" t="s">
        <v>39</v>
      </c>
      <c r="B13" s="117">
        <v>54.234577000000002</v>
      </c>
      <c r="C13" s="117">
        <v>37.731000000000002</v>
      </c>
      <c r="D13" s="117">
        <v>14.632</v>
      </c>
      <c r="E13" s="117">
        <v>29.289000000000001</v>
      </c>
      <c r="F13" s="117">
        <v>31.552714999999999</v>
      </c>
      <c r="G13" s="117">
        <v>24.6</v>
      </c>
      <c r="H13" s="117">
        <v>15.602976</v>
      </c>
      <c r="I13" s="96">
        <v>577.92836999999997</v>
      </c>
    </row>
    <row r="14" spans="1:9" x14ac:dyDescent="0.2">
      <c r="A14" s="117" t="s">
        <v>81</v>
      </c>
      <c r="B14" s="117">
        <v>0.97629100000000002</v>
      </c>
      <c r="C14" s="117">
        <v>0.56100000000000005</v>
      </c>
      <c r="D14" s="117">
        <v>1.379</v>
      </c>
      <c r="E14" s="117">
        <v>1.355</v>
      </c>
      <c r="F14" s="117">
        <v>0.38900000000000001</v>
      </c>
      <c r="G14" s="117">
        <v>0.4</v>
      </c>
      <c r="H14" s="117">
        <v>0.57209900000000002</v>
      </c>
      <c r="I14" s="96">
        <v>10.669248</v>
      </c>
    </row>
    <row r="15" spans="1:9" s="126" customFormat="1" x14ac:dyDescent="0.2"/>
    <row r="16" spans="1:9" s="124" customFormat="1" x14ac:dyDescent="0.2">
      <c r="A16" s="125" t="s">
        <v>19</v>
      </c>
      <c r="B16" s="125">
        <f>SUM(B6:B14)</f>
        <v>387.006868</v>
      </c>
      <c r="C16" s="125">
        <f>SUM(C6:C14)</f>
        <v>378.46998999999994</v>
      </c>
      <c r="D16" s="125">
        <f>SUM(D6:D14)</f>
        <v>388.85300000000007</v>
      </c>
      <c r="E16" s="125">
        <f>SUM(E6:E14)</f>
        <v>417.16999999999996</v>
      </c>
      <c r="F16" s="125">
        <v>443</v>
      </c>
      <c r="G16" s="125">
        <f>SUM(G6:G14)</f>
        <v>490.19999999999993</v>
      </c>
      <c r="H16" s="125">
        <f>SUM(H6:H14)</f>
        <v>431.24168999999995</v>
      </c>
      <c r="I16" s="125">
        <f>SUM(I6:I14)</f>
        <v>5395.4079370000009</v>
      </c>
    </row>
    <row r="18" spans="1:10" s="109" customFormat="1" ht="12.75" customHeight="1" x14ac:dyDescent="0.2">
      <c r="A18" s="109" t="s">
        <v>29</v>
      </c>
    </row>
    <row r="19" spans="1:10" s="123" customFormat="1" ht="15.75" customHeight="1" x14ac:dyDescent="0.2"/>
    <row r="20" spans="1:10" x14ac:dyDescent="0.2">
      <c r="J20" s="122"/>
    </row>
    <row r="21" spans="1:10" x14ac:dyDescent="0.2">
      <c r="J21" s="122"/>
    </row>
    <row r="22" spans="1:10" x14ac:dyDescent="0.2">
      <c r="J22" s="122"/>
    </row>
    <row r="23" spans="1:10" x14ac:dyDescent="0.2">
      <c r="J23" s="122"/>
    </row>
  </sheetData>
  <mergeCells count="7">
    <mergeCell ref="A15:XFD15"/>
    <mergeCell ref="A1:XFD1"/>
    <mergeCell ref="A2:XFD2"/>
    <mergeCell ref="A19:XFD19"/>
    <mergeCell ref="A18:XFD18"/>
    <mergeCell ref="A3:XFD3"/>
    <mergeCell ref="A5:XFD5"/>
  </mergeCells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workbookViewId="0">
      <selection sqref="A1:IV1"/>
    </sheetView>
  </sheetViews>
  <sheetFormatPr baseColWidth="10" defaultRowHeight="12.75" x14ac:dyDescent="0.2"/>
  <cols>
    <col min="1" max="1" width="11.42578125" style="93"/>
    <col min="2" max="2" width="14.42578125" style="93" bestFit="1" customWidth="1"/>
    <col min="3" max="3" width="24.28515625" style="93" bestFit="1" customWidth="1"/>
    <col min="4" max="16384" width="11.42578125" style="93"/>
  </cols>
  <sheetData>
    <row r="1" spans="1:3" s="120" customFormat="1" ht="34.5" customHeight="1" x14ac:dyDescent="0.2">
      <c r="A1" s="121" t="s">
        <v>86</v>
      </c>
    </row>
    <row r="2" spans="1:3" s="120" customFormat="1" ht="15.75" customHeight="1" x14ac:dyDescent="0.2">
      <c r="A2" s="120" t="s">
        <v>49</v>
      </c>
    </row>
    <row r="3" spans="1:3" s="107" customFormat="1" ht="15.75" customHeight="1" x14ac:dyDescent="0.2"/>
    <row r="4" spans="1:3" ht="15" customHeight="1" x14ac:dyDescent="0.2">
      <c r="A4" s="119" t="s">
        <v>78</v>
      </c>
      <c r="B4" s="119" t="s">
        <v>77</v>
      </c>
      <c r="C4" s="119" t="s">
        <v>76</v>
      </c>
    </row>
    <row r="5" spans="1:3" s="118" customFormat="1" ht="15" customHeight="1" x14ac:dyDescent="0.2"/>
    <row r="6" spans="1:3" x14ac:dyDescent="0.2">
      <c r="A6" s="115">
        <v>2000</v>
      </c>
      <c r="B6" s="115">
        <v>59</v>
      </c>
      <c r="C6" s="117">
        <v>9.0219500000000004</v>
      </c>
    </row>
    <row r="7" spans="1:3" x14ac:dyDescent="0.2">
      <c r="A7" s="115">
        <v>2001</v>
      </c>
      <c r="B7" s="115">
        <v>48</v>
      </c>
      <c r="C7" s="117">
        <v>3.0852729999999999</v>
      </c>
    </row>
    <row r="8" spans="1:3" x14ac:dyDescent="0.2">
      <c r="A8" s="115">
        <v>2002</v>
      </c>
      <c r="B8" s="115">
        <v>14</v>
      </c>
      <c r="C8" s="117">
        <v>4.420795</v>
      </c>
    </row>
    <row r="9" spans="1:3" x14ac:dyDescent="0.2">
      <c r="A9" s="115">
        <v>2003</v>
      </c>
      <c r="B9" s="115">
        <v>55</v>
      </c>
      <c r="C9" s="117">
        <v>2.370117</v>
      </c>
    </row>
    <row r="10" spans="1:3" x14ac:dyDescent="0.2">
      <c r="A10" s="115">
        <v>2004</v>
      </c>
      <c r="B10" s="115">
        <v>42</v>
      </c>
      <c r="C10" s="117">
        <v>5.2102760000000004</v>
      </c>
    </row>
    <row r="11" spans="1:3" x14ac:dyDescent="0.2">
      <c r="A11" s="115">
        <v>2005</v>
      </c>
      <c r="B11" s="115">
        <v>9</v>
      </c>
      <c r="C11" s="117">
        <v>7.5</v>
      </c>
    </row>
    <row r="12" spans="1:3" s="135" customFormat="1" x14ac:dyDescent="0.2">
      <c r="A12" s="115">
        <v>2006</v>
      </c>
      <c r="B12" s="115">
        <v>8</v>
      </c>
      <c r="C12" s="117">
        <v>1.5</v>
      </c>
    </row>
    <row r="13" spans="1:3" s="135" customFormat="1" x14ac:dyDescent="0.2">
      <c r="A13" s="115">
        <v>2007</v>
      </c>
      <c r="B13" s="115">
        <v>6</v>
      </c>
      <c r="C13" s="117">
        <v>1.579</v>
      </c>
    </row>
    <row r="14" spans="1:3" s="135" customFormat="1" x14ac:dyDescent="0.2">
      <c r="A14" s="136">
        <v>2008</v>
      </c>
      <c r="B14" s="136">
        <v>6</v>
      </c>
      <c r="C14" s="117">
        <v>0.88080899999999995</v>
      </c>
    </row>
    <row r="15" spans="1:3" x14ac:dyDescent="0.2">
      <c r="A15" s="116">
        <v>2009</v>
      </c>
      <c r="B15" s="116">
        <v>8</v>
      </c>
      <c r="C15" s="134">
        <v>2.0579999999999998</v>
      </c>
    </row>
    <row r="16" spans="1:3" x14ac:dyDescent="0.2">
      <c r="A16" s="116">
        <v>2010</v>
      </c>
      <c r="B16" s="116">
        <v>1</v>
      </c>
      <c r="C16" s="134">
        <v>0.9</v>
      </c>
    </row>
    <row r="17" spans="1:3" x14ac:dyDescent="0.2">
      <c r="A17" s="110">
        <v>2011</v>
      </c>
      <c r="B17" s="110">
        <v>10</v>
      </c>
      <c r="C17" s="110">
        <v>1.3</v>
      </c>
    </row>
    <row r="19" spans="1:3" s="109" customFormat="1" ht="12.75" customHeight="1" x14ac:dyDescent="0.2">
      <c r="A19" s="109" t="s">
        <v>29</v>
      </c>
    </row>
    <row r="20" spans="1:3" s="133" customFormat="1" ht="12.75" customHeight="1" x14ac:dyDescent="0.2"/>
  </sheetData>
  <mergeCells count="6">
    <mergeCell ref="A1:XFD1"/>
    <mergeCell ref="A2:XFD2"/>
    <mergeCell ref="A20:XFD20"/>
    <mergeCell ref="A19:XFD19"/>
    <mergeCell ref="A3:XFD3"/>
    <mergeCell ref="A5:XFD5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workbookViewId="0">
      <selection sqref="A1:IV1"/>
    </sheetView>
  </sheetViews>
  <sheetFormatPr baseColWidth="10" defaultRowHeight="12.75" x14ac:dyDescent="0.2"/>
  <cols>
    <col min="1" max="1" width="11.42578125" style="93"/>
    <col min="2" max="2" width="14.42578125" style="93" bestFit="1" customWidth="1"/>
    <col min="3" max="3" width="24.28515625" style="93" bestFit="1" customWidth="1"/>
    <col min="4" max="16384" width="11.42578125" style="93"/>
  </cols>
  <sheetData>
    <row r="1" spans="1:3" s="120" customFormat="1" ht="28.5" customHeight="1" x14ac:dyDescent="0.2">
      <c r="A1" s="121" t="s">
        <v>87</v>
      </c>
    </row>
    <row r="2" spans="1:3" s="120" customFormat="1" ht="14.25" customHeight="1" x14ac:dyDescent="0.2">
      <c r="A2" s="120" t="s">
        <v>49</v>
      </c>
    </row>
    <row r="3" spans="1:3" s="107" customFormat="1" ht="14.25" customHeight="1" x14ac:dyDescent="0.2"/>
    <row r="4" spans="1:3" ht="16.5" customHeight="1" x14ac:dyDescent="0.2">
      <c r="A4" s="119" t="s">
        <v>78</v>
      </c>
      <c r="B4" s="119" t="s">
        <v>77</v>
      </c>
      <c r="C4" s="119" t="s">
        <v>76</v>
      </c>
    </row>
    <row r="5" spans="1:3" s="118" customFormat="1" ht="16.5" customHeight="1" x14ac:dyDescent="0.2"/>
    <row r="6" spans="1:3" x14ac:dyDescent="0.2">
      <c r="A6" s="115">
        <v>2000</v>
      </c>
      <c r="B6" s="115">
        <v>726</v>
      </c>
      <c r="C6" s="117">
        <v>29.515087000000001</v>
      </c>
    </row>
    <row r="7" spans="1:3" x14ac:dyDescent="0.2">
      <c r="A7" s="115">
        <v>2001</v>
      </c>
      <c r="B7" s="115">
        <v>809</v>
      </c>
      <c r="C7" s="117">
        <v>35.453902999999997</v>
      </c>
    </row>
    <row r="8" spans="1:3" x14ac:dyDescent="0.2">
      <c r="A8" s="115">
        <v>2002</v>
      </c>
      <c r="B8" s="115">
        <v>664</v>
      </c>
      <c r="C8" s="117">
        <v>50.104745000000001</v>
      </c>
    </row>
    <row r="9" spans="1:3" x14ac:dyDescent="0.2">
      <c r="A9" s="115">
        <v>2003</v>
      </c>
      <c r="B9" s="115">
        <v>905</v>
      </c>
      <c r="C9" s="117">
        <v>40.398474999999998</v>
      </c>
    </row>
    <row r="10" spans="1:3" x14ac:dyDescent="0.2">
      <c r="A10" s="115">
        <v>2004</v>
      </c>
      <c r="B10" s="115">
        <v>961</v>
      </c>
      <c r="C10" s="117">
        <v>53.207075000000003</v>
      </c>
    </row>
    <row r="11" spans="1:3" s="135" customFormat="1" x14ac:dyDescent="0.2">
      <c r="A11" s="115">
        <v>2005</v>
      </c>
      <c r="B11" s="100">
        <v>1387</v>
      </c>
      <c r="C11" s="117">
        <v>63.011000000000003</v>
      </c>
    </row>
    <row r="12" spans="1:3" s="141" customFormat="1" ht="12.75" customHeight="1" x14ac:dyDescent="0.2">
      <c r="A12" s="115">
        <v>2006</v>
      </c>
      <c r="B12" s="100">
        <v>2333</v>
      </c>
      <c r="C12" s="117">
        <v>75.653999999999996</v>
      </c>
    </row>
    <row r="13" spans="1:3" s="141" customFormat="1" ht="12.75" customHeight="1" x14ac:dyDescent="0.2">
      <c r="A13" s="115">
        <v>2007</v>
      </c>
      <c r="B13" s="100">
        <v>2935</v>
      </c>
      <c r="C13" s="117">
        <v>82.286254</v>
      </c>
    </row>
    <row r="14" spans="1:3" s="141" customFormat="1" ht="12.75" customHeight="1" x14ac:dyDescent="0.2">
      <c r="A14" s="115">
        <v>2008</v>
      </c>
      <c r="B14" s="100">
        <v>2607</v>
      </c>
      <c r="C14" s="117">
        <v>82.408620999999997</v>
      </c>
    </row>
    <row r="15" spans="1:3" x14ac:dyDescent="0.2">
      <c r="A15" s="116">
        <v>2009</v>
      </c>
      <c r="B15" s="114">
        <v>3473</v>
      </c>
      <c r="C15" s="140">
        <v>81.5</v>
      </c>
    </row>
    <row r="16" spans="1:3" x14ac:dyDescent="0.2">
      <c r="A16" s="116">
        <v>2010</v>
      </c>
      <c r="B16" s="114">
        <v>2399</v>
      </c>
      <c r="C16" s="116">
        <v>87.3</v>
      </c>
    </row>
    <row r="17" spans="1:3" s="137" customFormat="1" x14ac:dyDescent="0.2">
      <c r="A17" s="112">
        <v>2011</v>
      </c>
      <c r="B17" s="139">
        <v>3853</v>
      </c>
      <c r="C17" s="138">
        <v>83.7</v>
      </c>
    </row>
    <row r="19" spans="1:3" s="109" customFormat="1" ht="12.75" customHeight="1" x14ac:dyDescent="0.2">
      <c r="A19" s="109" t="s">
        <v>29</v>
      </c>
    </row>
    <row r="20" spans="1:3" s="107" customFormat="1" ht="14.25" customHeight="1" x14ac:dyDescent="0.2"/>
  </sheetData>
  <mergeCells count="6">
    <mergeCell ref="A1:XFD1"/>
    <mergeCell ref="A2:XFD2"/>
    <mergeCell ref="A20:XFD20"/>
    <mergeCell ref="A19:XFD19"/>
    <mergeCell ref="A3:XFD3"/>
    <mergeCell ref="A5:XFD5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sqref="A1:IV1"/>
    </sheetView>
  </sheetViews>
  <sheetFormatPr baseColWidth="10" defaultRowHeight="12.75" x14ac:dyDescent="0.2"/>
  <cols>
    <col min="1" max="1" width="11.42578125" style="93"/>
    <col min="2" max="2" width="14.42578125" style="93" bestFit="1" customWidth="1"/>
    <col min="3" max="3" width="24.28515625" style="93" bestFit="1" customWidth="1"/>
    <col min="4" max="16384" width="11.42578125" style="93"/>
  </cols>
  <sheetData>
    <row r="1" spans="1:5" s="120" customFormat="1" ht="27.75" customHeight="1" x14ac:dyDescent="0.2">
      <c r="A1" s="121" t="s">
        <v>88</v>
      </c>
    </row>
    <row r="2" spans="1:5" s="120" customFormat="1" ht="16.5" customHeight="1" x14ac:dyDescent="0.2">
      <c r="A2" s="120" t="s">
        <v>49</v>
      </c>
    </row>
    <row r="3" spans="1:5" s="107" customFormat="1" ht="16.5" customHeight="1" x14ac:dyDescent="0.2"/>
    <row r="4" spans="1:5" ht="14.25" customHeight="1" x14ac:dyDescent="0.2">
      <c r="A4" s="119" t="s">
        <v>78</v>
      </c>
      <c r="B4" s="119" t="s">
        <v>77</v>
      </c>
      <c r="C4" s="119" t="s">
        <v>76</v>
      </c>
    </row>
    <row r="5" spans="1:5" s="118" customFormat="1" ht="14.25" customHeight="1" x14ac:dyDescent="0.2"/>
    <row r="6" spans="1:5" x14ac:dyDescent="0.2">
      <c r="A6" s="115">
        <v>2000</v>
      </c>
      <c r="B6" s="115">
        <v>14</v>
      </c>
      <c r="C6" s="117">
        <v>5.3832240000000002</v>
      </c>
      <c r="E6" s="142"/>
    </row>
    <row r="7" spans="1:5" x14ac:dyDescent="0.2">
      <c r="A7" s="115">
        <v>2001</v>
      </c>
      <c r="B7" s="115">
        <v>13</v>
      </c>
      <c r="C7" s="117">
        <v>2.7873920000000001</v>
      </c>
      <c r="E7" s="142"/>
    </row>
    <row r="8" spans="1:5" x14ac:dyDescent="0.2">
      <c r="A8" s="115">
        <v>2002</v>
      </c>
      <c r="B8" s="115">
        <v>13</v>
      </c>
      <c r="C8" s="117">
        <v>5.1924960000000002</v>
      </c>
      <c r="E8" s="142"/>
    </row>
    <row r="9" spans="1:5" x14ac:dyDescent="0.2">
      <c r="A9" s="115">
        <v>2003</v>
      </c>
      <c r="B9" s="115">
        <v>12</v>
      </c>
      <c r="C9" s="117">
        <v>1.2090989999999999</v>
      </c>
      <c r="E9" s="142"/>
    </row>
    <row r="10" spans="1:5" x14ac:dyDescent="0.2">
      <c r="A10" s="115">
        <v>2004</v>
      </c>
      <c r="B10" s="115">
        <v>3</v>
      </c>
      <c r="C10" s="117">
        <v>0.86202699999999999</v>
      </c>
      <c r="E10" s="142"/>
    </row>
    <row r="11" spans="1:5" x14ac:dyDescent="0.2">
      <c r="A11" s="115">
        <v>2005</v>
      </c>
      <c r="B11" s="115">
        <v>13</v>
      </c>
      <c r="C11" s="117">
        <v>3.4243000000000001</v>
      </c>
      <c r="E11" s="142"/>
    </row>
    <row r="12" spans="1:5" s="135" customFormat="1" x14ac:dyDescent="0.2">
      <c r="A12" s="115">
        <v>2006</v>
      </c>
      <c r="B12" s="115">
        <v>5</v>
      </c>
      <c r="C12" s="117">
        <v>0.56283899999999998</v>
      </c>
      <c r="E12" s="142"/>
    </row>
    <row r="13" spans="1:5" s="135" customFormat="1" x14ac:dyDescent="0.2">
      <c r="A13" s="115">
        <v>2007</v>
      </c>
      <c r="B13" s="115">
        <v>4</v>
      </c>
      <c r="C13" s="117">
        <v>0.55140299999999998</v>
      </c>
      <c r="E13" s="142"/>
    </row>
    <row r="14" spans="1:5" s="135" customFormat="1" x14ac:dyDescent="0.2">
      <c r="A14" s="115">
        <v>2008</v>
      </c>
      <c r="B14" s="115">
        <v>2</v>
      </c>
      <c r="C14" s="117">
        <v>1.776988</v>
      </c>
      <c r="E14" s="142"/>
    </row>
    <row r="15" spans="1:5" x14ac:dyDescent="0.2">
      <c r="A15" s="116">
        <v>2009</v>
      </c>
      <c r="B15" s="116">
        <v>0</v>
      </c>
      <c r="C15" s="116">
        <v>0</v>
      </c>
      <c r="E15" s="142"/>
    </row>
    <row r="16" spans="1:5" x14ac:dyDescent="0.2">
      <c r="A16" s="116">
        <v>2010</v>
      </c>
      <c r="B16" s="116">
        <v>0</v>
      </c>
      <c r="C16" s="116">
        <v>0</v>
      </c>
      <c r="E16" s="142"/>
    </row>
    <row r="17" spans="1:5" s="137" customFormat="1" x14ac:dyDescent="0.2">
      <c r="A17" s="112">
        <v>2011</v>
      </c>
      <c r="B17" s="112">
        <v>0</v>
      </c>
      <c r="C17" s="143">
        <v>0</v>
      </c>
      <c r="E17" s="142"/>
    </row>
    <row r="19" spans="1:5" s="109" customFormat="1" ht="12.75" customHeight="1" x14ac:dyDescent="0.2">
      <c r="A19" s="109" t="s">
        <v>29</v>
      </c>
    </row>
    <row r="20" spans="1:5" s="120" customFormat="1" ht="16.5" customHeight="1" x14ac:dyDescent="0.2"/>
  </sheetData>
  <mergeCells count="6">
    <mergeCell ref="A1:XFD1"/>
    <mergeCell ref="A2:XFD2"/>
    <mergeCell ref="A20:XFD20"/>
    <mergeCell ref="A19:XFD19"/>
    <mergeCell ref="A3:XFD3"/>
    <mergeCell ref="A5:XFD5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workbookViewId="0">
      <selection sqref="A1:IV1"/>
    </sheetView>
  </sheetViews>
  <sheetFormatPr baseColWidth="10" defaultRowHeight="12.75" x14ac:dyDescent="0.2"/>
  <cols>
    <col min="1" max="1" width="11.42578125" style="93"/>
    <col min="2" max="2" width="14.42578125" style="93" bestFit="1" customWidth="1"/>
    <col min="3" max="3" width="23" style="93" customWidth="1"/>
    <col min="4" max="16384" width="11.42578125" style="93"/>
  </cols>
  <sheetData>
    <row r="1" spans="1:3" s="120" customFormat="1" ht="30.75" customHeight="1" x14ac:dyDescent="0.2">
      <c r="A1" s="121" t="s">
        <v>89</v>
      </c>
    </row>
    <row r="2" spans="1:3" s="120" customFormat="1" ht="17.25" customHeight="1" x14ac:dyDescent="0.2">
      <c r="A2" s="120" t="s">
        <v>49</v>
      </c>
    </row>
    <row r="3" spans="1:3" s="107" customFormat="1" ht="17.25" customHeight="1" x14ac:dyDescent="0.2"/>
    <row r="4" spans="1:3" ht="15.75" customHeight="1" x14ac:dyDescent="0.2">
      <c r="A4" s="119" t="s">
        <v>78</v>
      </c>
      <c r="B4" s="119" t="s">
        <v>77</v>
      </c>
      <c r="C4" s="119" t="s">
        <v>76</v>
      </c>
    </row>
    <row r="5" spans="1:3" s="118" customFormat="1" ht="15.75" customHeight="1" x14ac:dyDescent="0.2"/>
    <row r="6" spans="1:3" x14ac:dyDescent="0.2">
      <c r="A6" s="115">
        <v>2000</v>
      </c>
      <c r="B6" s="115">
        <v>23</v>
      </c>
      <c r="C6" s="117">
        <v>91.882406000000003</v>
      </c>
    </row>
    <row r="7" spans="1:3" x14ac:dyDescent="0.2">
      <c r="A7" s="115">
        <v>2001</v>
      </c>
      <c r="B7" s="115">
        <v>19</v>
      </c>
      <c r="C7" s="117">
        <v>116.366005</v>
      </c>
    </row>
    <row r="8" spans="1:3" x14ac:dyDescent="0.2">
      <c r="A8" s="115">
        <v>2002</v>
      </c>
      <c r="B8" s="115">
        <v>6</v>
      </c>
      <c r="C8" s="117">
        <v>16.123894</v>
      </c>
    </row>
    <row r="9" spans="1:3" x14ac:dyDescent="0.2">
      <c r="A9" s="115">
        <v>2003</v>
      </c>
      <c r="B9" s="115">
        <v>9</v>
      </c>
      <c r="C9" s="117">
        <v>31.838863</v>
      </c>
    </row>
    <row r="10" spans="1:3" x14ac:dyDescent="0.2">
      <c r="A10" s="115">
        <v>2004</v>
      </c>
      <c r="B10" s="115">
        <v>5</v>
      </c>
      <c r="C10" s="117">
        <v>34.859518999999999</v>
      </c>
    </row>
    <row r="11" spans="1:3" s="135" customFormat="1" x14ac:dyDescent="0.2">
      <c r="A11" s="115">
        <v>2005</v>
      </c>
      <c r="B11" s="115">
        <v>10</v>
      </c>
      <c r="C11" s="117">
        <v>18.578961</v>
      </c>
    </row>
    <row r="12" spans="1:3" s="141" customFormat="1" ht="12.75" customHeight="1" x14ac:dyDescent="0.2">
      <c r="A12" s="115">
        <v>2006</v>
      </c>
      <c r="B12" s="115">
        <v>11</v>
      </c>
      <c r="C12" s="117">
        <v>14.972</v>
      </c>
    </row>
    <row r="13" spans="1:3" s="141" customFormat="1" ht="12.75" customHeight="1" x14ac:dyDescent="0.2">
      <c r="A13" s="115">
        <v>2007</v>
      </c>
      <c r="B13" s="115">
        <v>5</v>
      </c>
      <c r="C13" s="117">
        <v>10.051456</v>
      </c>
    </row>
    <row r="14" spans="1:3" s="141" customFormat="1" ht="12.75" customHeight="1" x14ac:dyDescent="0.2">
      <c r="A14" s="115">
        <v>2008</v>
      </c>
      <c r="B14" s="115">
        <v>8</v>
      </c>
      <c r="C14" s="117">
        <v>56.745814000000003</v>
      </c>
    </row>
    <row r="15" spans="1:3" s="141" customFormat="1" ht="12.75" customHeight="1" x14ac:dyDescent="0.2">
      <c r="A15" s="115">
        <v>2009</v>
      </c>
      <c r="B15" s="115">
        <v>16</v>
      </c>
      <c r="C15" s="117">
        <v>38.03</v>
      </c>
    </row>
    <row r="16" spans="1:3" s="141" customFormat="1" ht="12.75" customHeight="1" x14ac:dyDescent="0.2">
      <c r="A16" s="115">
        <v>2010</v>
      </c>
      <c r="B16" s="115">
        <v>12</v>
      </c>
      <c r="C16" s="117">
        <v>29.7</v>
      </c>
    </row>
    <row r="17" spans="1:3" s="116" customFormat="1" x14ac:dyDescent="0.2">
      <c r="A17" s="112">
        <v>2011</v>
      </c>
      <c r="B17" s="110">
        <v>7</v>
      </c>
      <c r="C17" s="110">
        <v>34.1</v>
      </c>
    </row>
    <row r="19" spans="1:3" s="109" customFormat="1" ht="12.75" customHeight="1" x14ac:dyDescent="0.2">
      <c r="A19" s="109" t="s">
        <v>29</v>
      </c>
    </row>
    <row r="20" spans="1:3" s="120" customFormat="1" ht="17.25" customHeight="1" x14ac:dyDescent="0.2"/>
  </sheetData>
  <mergeCells count="6">
    <mergeCell ref="A1:XFD1"/>
    <mergeCell ref="A2:XFD2"/>
    <mergeCell ref="A20:XFD20"/>
    <mergeCell ref="A19:XFD19"/>
    <mergeCell ref="A3:XFD3"/>
    <mergeCell ref="A5:XFD5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sqref="A1:IV1"/>
    </sheetView>
  </sheetViews>
  <sheetFormatPr baseColWidth="10" defaultRowHeight="12.75" x14ac:dyDescent="0.2"/>
  <cols>
    <col min="1" max="1" width="29.85546875" style="23" customWidth="1"/>
    <col min="2" max="16384" width="11.42578125" style="23"/>
  </cols>
  <sheetData>
    <row r="1" spans="1:8" s="40" customFormat="1" x14ac:dyDescent="0.2">
      <c r="A1" s="41" t="s">
        <v>28</v>
      </c>
      <c r="B1" s="41"/>
      <c r="C1" s="41"/>
      <c r="D1" s="41"/>
    </row>
    <row r="2" spans="1:8" s="40" customFormat="1" x14ac:dyDescent="0.2">
      <c r="A2" s="41" t="s">
        <v>13</v>
      </c>
      <c r="B2" s="41"/>
      <c r="C2" s="41"/>
      <c r="D2" s="41"/>
    </row>
    <row r="3" spans="1:8" s="25" customFormat="1" x14ac:dyDescent="0.2">
      <c r="A3" s="26"/>
      <c r="B3" s="26"/>
      <c r="C3" s="26"/>
      <c r="D3" s="26"/>
    </row>
    <row r="4" spans="1:8" s="37" customFormat="1" x14ac:dyDescent="0.2">
      <c r="A4" s="39"/>
      <c r="B4" s="38" t="s">
        <v>27</v>
      </c>
      <c r="C4" s="38" t="s">
        <v>26</v>
      </c>
      <c r="D4" s="38" t="s">
        <v>25</v>
      </c>
      <c r="E4" s="38" t="s">
        <v>24</v>
      </c>
    </row>
    <row r="5" spans="1:8" s="25" customFormat="1" x14ac:dyDescent="0.2">
      <c r="A5" s="26"/>
      <c r="B5" s="26"/>
      <c r="C5" s="26"/>
      <c r="D5" s="26"/>
    </row>
    <row r="6" spans="1:8" ht="39.75" customHeight="1" x14ac:dyDescent="0.2">
      <c r="A6" s="35" t="s">
        <v>23</v>
      </c>
      <c r="B6" s="34">
        <v>1309.02</v>
      </c>
      <c r="C6" s="34">
        <v>1203.01</v>
      </c>
      <c r="D6" s="34">
        <v>1613.0029999999999</v>
      </c>
      <c r="E6" s="34">
        <v>1216.453</v>
      </c>
      <c r="H6" s="36"/>
    </row>
    <row r="7" spans="1:8" ht="27.75" customHeight="1" x14ac:dyDescent="0.2">
      <c r="A7" s="35" t="s">
        <v>22</v>
      </c>
      <c r="B7" s="34">
        <v>0</v>
      </c>
      <c r="C7" s="34"/>
      <c r="D7" s="34">
        <v>0</v>
      </c>
      <c r="E7" s="34">
        <v>0</v>
      </c>
    </row>
    <row r="8" spans="1:8" ht="32.25" customHeight="1" x14ac:dyDescent="0.2">
      <c r="A8" s="35" t="s">
        <v>21</v>
      </c>
      <c r="B8" s="34">
        <v>29.99</v>
      </c>
      <c r="C8" s="34">
        <v>64.45</v>
      </c>
      <c r="D8" s="34">
        <v>102.572</v>
      </c>
      <c r="E8" s="34">
        <v>72.826999999999998</v>
      </c>
    </row>
    <row r="9" spans="1:8" ht="31.5" customHeight="1" x14ac:dyDescent="0.2">
      <c r="A9" s="33" t="s">
        <v>20</v>
      </c>
      <c r="B9" s="32">
        <v>1.17</v>
      </c>
      <c r="C9" s="32">
        <v>1.1659999999999999</v>
      </c>
      <c r="D9" s="32">
        <v>1.149</v>
      </c>
      <c r="E9" s="32">
        <v>1.1160000000000001</v>
      </c>
    </row>
    <row r="10" spans="1:8" s="31" customFormat="1" ht="31.5" customHeight="1" x14ac:dyDescent="0.2"/>
    <row r="11" spans="1:8" s="27" customFormat="1" ht="15" x14ac:dyDescent="0.25">
      <c r="A11" s="30" t="s">
        <v>19</v>
      </c>
      <c r="B11" s="29">
        <f>SUM(B6:B9)</f>
        <v>1340.18</v>
      </c>
      <c r="C11" s="29">
        <f>SUM(C6:C9)</f>
        <v>1268.626</v>
      </c>
      <c r="D11" s="29">
        <f>SUM(D6:D9)</f>
        <v>1716.7239999999997</v>
      </c>
      <c r="E11" s="28">
        <f>SUM(E6:E9)</f>
        <v>1290.396</v>
      </c>
    </row>
    <row r="13" spans="1:8" s="25" customFormat="1" x14ac:dyDescent="0.2">
      <c r="A13" s="26" t="s">
        <v>18</v>
      </c>
      <c r="B13" s="26"/>
      <c r="C13" s="26"/>
      <c r="D13" s="26"/>
    </row>
    <row r="14" spans="1:8" s="12" customFormat="1" x14ac:dyDescent="0.2">
      <c r="A14" s="24"/>
    </row>
  </sheetData>
  <mergeCells count="7">
    <mergeCell ref="A10:XFD10"/>
    <mergeCell ref="A1:XFD1"/>
    <mergeCell ref="A2:XFD2"/>
    <mergeCell ref="A14:XFD14"/>
    <mergeCell ref="A13:XFD13"/>
    <mergeCell ref="A3:XFD3"/>
    <mergeCell ref="A5:XFD5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workbookViewId="0">
      <selection sqref="A1:IV1"/>
    </sheetView>
  </sheetViews>
  <sheetFormatPr baseColWidth="10" defaultRowHeight="12.75" x14ac:dyDescent="0.2"/>
  <cols>
    <col min="1" max="1" width="19.140625" style="93" customWidth="1"/>
    <col min="2" max="2" width="17.42578125" style="93" bestFit="1" customWidth="1"/>
    <col min="3" max="3" width="17.42578125" style="93" customWidth="1"/>
    <col min="4" max="16384" width="11.42578125" style="93"/>
  </cols>
  <sheetData>
    <row r="1" spans="1:6" s="120" customFormat="1" x14ac:dyDescent="0.2">
      <c r="A1" s="120" t="s">
        <v>103</v>
      </c>
    </row>
    <row r="2" spans="1:6" s="120" customFormat="1" x14ac:dyDescent="0.2"/>
    <row r="3" spans="1:6" s="107" customFormat="1" ht="12.75" customHeight="1" x14ac:dyDescent="0.2"/>
    <row r="4" spans="1:6" ht="38.25" customHeight="1" x14ac:dyDescent="0.2">
      <c r="A4" s="151" t="s">
        <v>102</v>
      </c>
      <c r="B4" s="150" t="s">
        <v>101</v>
      </c>
      <c r="C4" s="150" t="s">
        <v>100</v>
      </c>
      <c r="E4" s="149"/>
      <c r="F4" s="122"/>
    </row>
    <row r="5" spans="1:6" s="148" customFormat="1" ht="13.5" customHeight="1" x14ac:dyDescent="0.2"/>
    <row r="6" spans="1:6" x14ac:dyDescent="0.2">
      <c r="A6" s="115" t="s">
        <v>99</v>
      </c>
      <c r="B6" s="115">
        <v>2</v>
      </c>
      <c r="C6" s="115">
        <v>1</v>
      </c>
    </row>
    <row r="7" spans="1:6" x14ac:dyDescent="0.2">
      <c r="A7" s="115" t="s">
        <v>98</v>
      </c>
      <c r="B7" s="115">
        <v>10</v>
      </c>
      <c r="C7" s="115">
        <v>7</v>
      </c>
    </row>
    <row r="8" spans="1:6" x14ac:dyDescent="0.2">
      <c r="A8" s="115" t="s">
        <v>97</v>
      </c>
      <c r="B8" s="115">
        <v>17</v>
      </c>
      <c r="C8" s="115">
        <v>16</v>
      </c>
    </row>
    <row r="9" spans="1:6" x14ac:dyDescent="0.2">
      <c r="A9" s="115" t="s">
        <v>96</v>
      </c>
      <c r="B9" s="115">
        <v>24</v>
      </c>
      <c r="C9" s="115">
        <v>20</v>
      </c>
    </row>
    <row r="10" spans="1:6" x14ac:dyDescent="0.2">
      <c r="A10" s="115" t="s">
        <v>95</v>
      </c>
      <c r="B10" s="115">
        <v>8</v>
      </c>
      <c r="C10" s="115">
        <v>18</v>
      </c>
    </row>
    <row r="11" spans="1:6" x14ac:dyDescent="0.2">
      <c r="A11" s="117" t="s">
        <v>94</v>
      </c>
      <c r="B11" s="115">
        <v>15</v>
      </c>
      <c r="C11" s="115">
        <v>20</v>
      </c>
    </row>
    <row r="12" spans="1:6" x14ac:dyDescent="0.2">
      <c r="A12" s="117" t="s">
        <v>93</v>
      </c>
      <c r="B12" s="136">
        <v>14</v>
      </c>
      <c r="C12" s="136">
        <v>6</v>
      </c>
    </row>
    <row r="13" spans="1:6" x14ac:dyDescent="0.2">
      <c r="A13" s="115" t="s">
        <v>92</v>
      </c>
      <c r="B13" s="115">
        <v>7</v>
      </c>
      <c r="C13" s="115">
        <v>7</v>
      </c>
    </row>
    <row r="14" spans="1:6" x14ac:dyDescent="0.2">
      <c r="A14" s="112" t="s">
        <v>91</v>
      </c>
      <c r="B14" s="112">
        <v>3</v>
      </c>
      <c r="C14" s="112">
        <v>5</v>
      </c>
    </row>
    <row r="15" spans="1:6" s="107" customFormat="1" ht="12.75" customHeight="1" x14ac:dyDescent="0.2"/>
    <row r="16" spans="1:6" s="124" customFormat="1" x14ac:dyDescent="0.2">
      <c r="A16" s="147" t="s">
        <v>19</v>
      </c>
      <c r="B16" s="147">
        <f>SUM(B6:B14)</f>
        <v>100</v>
      </c>
      <c r="C16" s="147">
        <f>SUM(C6:C14)</f>
        <v>100</v>
      </c>
    </row>
    <row r="17" spans="1:3" s="107" customFormat="1" ht="12.75" customHeight="1" x14ac:dyDescent="0.2"/>
    <row r="18" spans="1:3" s="135" customFormat="1" ht="63.75" x14ac:dyDescent="0.2">
      <c r="A18" s="209" t="s">
        <v>90</v>
      </c>
      <c r="B18" s="146">
        <v>2273</v>
      </c>
      <c r="C18" s="145">
        <v>82.54</v>
      </c>
    </row>
    <row r="20" spans="1:3" s="144" customFormat="1" ht="21" customHeight="1" x14ac:dyDescent="0.2">
      <c r="A20" s="144" t="s">
        <v>29</v>
      </c>
    </row>
    <row r="21" spans="1:3" s="120" customFormat="1" x14ac:dyDescent="0.2"/>
  </sheetData>
  <mergeCells count="8">
    <mergeCell ref="A15:XFD15"/>
    <mergeCell ref="A17:XFD17"/>
    <mergeCell ref="A1:XFD1"/>
    <mergeCell ref="A2:XFD2"/>
    <mergeCell ref="A21:XFD21"/>
    <mergeCell ref="A20:XFD20"/>
    <mergeCell ref="A3:XFD3"/>
    <mergeCell ref="A5:XFD5"/>
  </mergeCells>
  <pageMargins left="0.7" right="0.7" top="0.78740157499999996" bottom="0.78740157499999996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2"/>
  <sheetViews>
    <sheetView workbookViewId="0">
      <selection sqref="A1:IV1"/>
    </sheetView>
  </sheetViews>
  <sheetFormatPr baseColWidth="10" defaultRowHeight="12.75" x14ac:dyDescent="0.2"/>
  <cols>
    <col min="1" max="1" width="14.28515625" style="93" customWidth="1"/>
    <col min="2" max="2" width="17.85546875" style="93" customWidth="1"/>
    <col min="3" max="16384" width="11.42578125" style="93"/>
  </cols>
  <sheetData>
    <row r="1" spans="1:2" s="162" customFormat="1" ht="14.25" x14ac:dyDescent="0.25">
      <c r="A1" s="162" t="s">
        <v>107</v>
      </c>
    </row>
    <row r="2" spans="1:2" s="156" customFormat="1" ht="12.75" customHeight="1" x14ac:dyDescent="0.2">
      <c r="A2" s="156" t="s">
        <v>51</v>
      </c>
    </row>
    <row r="3" spans="1:2" s="161" customFormat="1" ht="13.5" customHeight="1" x14ac:dyDescent="0.2"/>
    <row r="4" spans="1:2" s="159" customFormat="1" ht="13.5" customHeight="1" x14ac:dyDescent="0.2">
      <c r="A4" s="160" t="s">
        <v>78</v>
      </c>
      <c r="B4" s="160" t="s">
        <v>106</v>
      </c>
    </row>
    <row r="5" spans="1:2" s="157" customFormat="1" ht="13.5" customHeight="1" x14ac:dyDescent="0.2">
      <c r="A5" s="158"/>
    </row>
    <row r="6" spans="1:2" x14ac:dyDescent="0.2">
      <c r="A6" s="115">
        <v>2000</v>
      </c>
      <c r="B6" s="100">
        <v>170715</v>
      </c>
    </row>
    <row r="7" spans="1:2" x14ac:dyDescent="0.2">
      <c r="A7" s="115">
        <v>2001</v>
      </c>
      <c r="B7" s="100">
        <v>423054</v>
      </c>
    </row>
    <row r="8" spans="1:2" x14ac:dyDescent="0.2">
      <c r="A8" s="115">
        <v>2002</v>
      </c>
      <c r="B8" s="100">
        <v>675727</v>
      </c>
    </row>
    <row r="9" spans="1:2" x14ac:dyDescent="0.2">
      <c r="A9" s="115">
        <v>2003</v>
      </c>
      <c r="B9" s="100">
        <v>686468</v>
      </c>
    </row>
    <row r="10" spans="1:2" x14ac:dyDescent="0.2">
      <c r="A10" s="115">
        <v>2004</v>
      </c>
      <c r="B10" s="100">
        <v>567341</v>
      </c>
    </row>
    <row r="11" spans="1:2" x14ac:dyDescent="0.2">
      <c r="A11" s="115">
        <v>2005</v>
      </c>
      <c r="B11" s="100">
        <v>645053</v>
      </c>
    </row>
    <row r="12" spans="1:2" x14ac:dyDescent="0.2">
      <c r="A12" s="115">
        <v>2006</v>
      </c>
      <c r="B12" s="100">
        <v>717659</v>
      </c>
    </row>
    <row r="13" spans="1:2" x14ac:dyDescent="0.2">
      <c r="A13" s="115">
        <v>2007</v>
      </c>
      <c r="B13" s="100">
        <v>785164</v>
      </c>
    </row>
    <row r="14" spans="1:2" x14ac:dyDescent="0.2">
      <c r="A14" s="115">
        <v>2008</v>
      </c>
      <c r="B14" s="100">
        <v>589278</v>
      </c>
    </row>
    <row r="15" spans="1:2" x14ac:dyDescent="0.2">
      <c r="A15" s="115">
        <v>2009</v>
      </c>
      <c r="B15" s="100">
        <v>401128</v>
      </c>
    </row>
    <row r="16" spans="1:2" x14ac:dyDescent="0.2">
      <c r="A16" s="115">
        <v>2010</v>
      </c>
      <c r="B16" s="100">
        <v>359502</v>
      </c>
    </row>
    <row r="17" spans="1:2" x14ac:dyDescent="0.2">
      <c r="A17" s="115">
        <v>2011</v>
      </c>
      <c r="B17" s="100">
        <v>381550</v>
      </c>
    </row>
    <row r="18" spans="1:2" s="156" customFormat="1" ht="12.75" customHeight="1" x14ac:dyDescent="0.2"/>
    <row r="19" spans="1:2" s="124" customFormat="1" ht="13.5" thickBot="1" x14ac:dyDescent="0.25">
      <c r="A19" s="155" t="s">
        <v>19</v>
      </c>
      <c r="B19" s="154">
        <f>SUM(B6:B17)</f>
        <v>6402639</v>
      </c>
    </row>
    <row r="21" spans="1:2" s="153" customFormat="1" ht="12.75" customHeight="1" x14ac:dyDescent="0.2">
      <c r="A21" s="153" t="s">
        <v>105</v>
      </c>
    </row>
    <row r="22" spans="1:2" s="152" customFormat="1" ht="13.5" customHeight="1" x14ac:dyDescent="0.2">
      <c r="A22" s="132" t="s">
        <v>104</v>
      </c>
    </row>
  </sheetData>
  <mergeCells count="7">
    <mergeCell ref="A18:XFD18"/>
    <mergeCell ref="A1:XFD1"/>
    <mergeCell ref="A2:XFD2"/>
    <mergeCell ref="A22:XFD22"/>
    <mergeCell ref="A21:XFD21"/>
    <mergeCell ref="A3:XFD3"/>
    <mergeCell ref="A5:XFD5"/>
  </mergeCells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sqref="A1:IV1"/>
    </sheetView>
  </sheetViews>
  <sheetFormatPr baseColWidth="10" defaultRowHeight="12.75" x14ac:dyDescent="0.2"/>
  <cols>
    <col min="1" max="1" width="17" style="93" customWidth="1"/>
    <col min="2" max="2" width="11.7109375" style="93" customWidth="1"/>
    <col min="3" max="3" width="9.5703125" style="93" customWidth="1"/>
    <col min="4" max="4" width="11.140625" style="93" customWidth="1"/>
    <col min="5" max="16384" width="11.42578125" style="93"/>
  </cols>
  <sheetData>
    <row r="1" spans="1:7" s="162" customFormat="1" x14ac:dyDescent="0.2">
      <c r="A1" s="162" t="s">
        <v>110</v>
      </c>
    </row>
    <row r="2" spans="1:7" s="162" customFormat="1" x14ac:dyDescent="0.2">
      <c r="A2" s="162" t="s">
        <v>109</v>
      </c>
    </row>
    <row r="3" spans="1:7" s="162" customFormat="1" x14ac:dyDescent="0.2"/>
    <row r="4" spans="1:7" ht="46.5" customHeight="1" x14ac:dyDescent="0.2">
      <c r="A4" s="177"/>
      <c r="B4" s="176" t="s">
        <v>108</v>
      </c>
      <c r="C4" s="176" t="s">
        <v>16</v>
      </c>
      <c r="D4" s="176" t="s">
        <v>49</v>
      </c>
    </row>
    <row r="5" spans="1:7" s="175" customFormat="1" ht="15.75" customHeight="1" x14ac:dyDescent="0.2"/>
    <row r="6" spans="1:7" x14ac:dyDescent="0.2">
      <c r="A6" s="174">
        <v>2000</v>
      </c>
      <c r="B6" s="167">
        <v>0.53288009638264622</v>
      </c>
      <c r="C6" s="167">
        <v>0.14752779085706677</v>
      </c>
      <c r="D6" s="96">
        <v>310.38666973999995</v>
      </c>
    </row>
    <row r="7" spans="1:7" x14ac:dyDescent="0.2">
      <c r="A7" s="174">
        <v>2001</v>
      </c>
      <c r="B7" s="167">
        <v>0.61294290643778249</v>
      </c>
      <c r="C7" s="167">
        <v>0.17174615147523345</v>
      </c>
      <c r="D7" s="96">
        <v>370.27268035000003</v>
      </c>
    </row>
    <row r="8" spans="1:7" x14ac:dyDescent="0.2">
      <c r="A8" s="174">
        <v>2002</v>
      </c>
      <c r="B8" s="167">
        <v>0.661756576207577</v>
      </c>
      <c r="C8" s="167">
        <v>0.18509948973792803</v>
      </c>
      <c r="D8" s="96">
        <v>409.08468027999999</v>
      </c>
    </row>
    <row r="9" spans="1:7" x14ac:dyDescent="0.2">
      <c r="A9" s="174">
        <v>2003</v>
      </c>
      <c r="B9" s="167">
        <v>0.82823871052502984</v>
      </c>
      <c r="C9" s="167">
        <v>0.22482815984204615</v>
      </c>
      <c r="D9" s="96">
        <v>508.43089723000003</v>
      </c>
    </row>
    <row r="10" spans="1:7" x14ac:dyDescent="0.2">
      <c r="A10" s="174">
        <v>2004</v>
      </c>
      <c r="B10" s="167">
        <v>0.7749703214368161</v>
      </c>
      <c r="C10" s="167">
        <v>0.21355066402035627</v>
      </c>
      <c r="D10" s="173">
        <v>503.55246576000002</v>
      </c>
    </row>
    <row r="11" spans="1:7" x14ac:dyDescent="0.2">
      <c r="A11" s="170">
        <v>2005</v>
      </c>
      <c r="B11" s="167">
        <v>0.74582456352871707</v>
      </c>
      <c r="C11" s="167">
        <v>0.20095879232966138</v>
      </c>
      <c r="D11" s="172">
        <v>492.55</v>
      </c>
      <c r="F11" s="167"/>
      <c r="G11" s="167"/>
    </row>
    <row r="12" spans="1:7" x14ac:dyDescent="0.2">
      <c r="A12" s="170">
        <v>2006</v>
      </c>
      <c r="B12" s="167">
        <f>D12/705.6124361022</f>
        <v>0.67373324884419195</v>
      </c>
      <c r="C12" s="167">
        <v>0.18541129446177848</v>
      </c>
      <c r="D12" s="173">
        <v>475.39455900000002</v>
      </c>
      <c r="F12" s="167"/>
      <c r="G12" s="167"/>
    </row>
    <row r="13" spans="1:7" x14ac:dyDescent="0.2">
      <c r="A13" s="170">
        <v>2007</v>
      </c>
      <c r="B13" s="167">
        <f>D13/723.3191571763</f>
        <v>0.68096100308310592</v>
      </c>
      <c r="C13" s="167">
        <v>0.21456630556593198</v>
      </c>
      <c r="D13" s="173">
        <v>492.55213881999998</v>
      </c>
      <c r="F13" s="167"/>
      <c r="G13" s="167"/>
    </row>
    <row r="14" spans="1:7" x14ac:dyDescent="0.2">
      <c r="A14" s="170">
        <v>2008</v>
      </c>
      <c r="B14" s="167">
        <v>0.6348850531769159</v>
      </c>
      <c r="C14" s="167">
        <v>0.18030316962927859</v>
      </c>
      <c r="D14" s="172">
        <v>509.8</v>
      </c>
    </row>
    <row r="15" spans="1:7" x14ac:dyDescent="0.2">
      <c r="A15" s="170">
        <v>2009</v>
      </c>
      <c r="B15" s="171">
        <v>0.97225621607613333</v>
      </c>
      <c r="C15" s="171">
        <v>0.24454012478680143</v>
      </c>
      <c r="D15" s="122">
        <v>675.3</v>
      </c>
      <c r="F15" s="167"/>
      <c r="G15" s="167"/>
    </row>
    <row r="16" spans="1:7" x14ac:dyDescent="0.2">
      <c r="A16" s="170">
        <v>2010</v>
      </c>
      <c r="B16" s="167">
        <v>1.0000445851353159</v>
      </c>
      <c r="C16" s="167">
        <v>0.23495357842435502</v>
      </c>
      <c r="D16" s="93">
        <v>672.9</v>
      </c>
      <c r="F16" s="167"/>
      <c r="G16" s="167"/>
    </row>
    <row r="17" spans="1:7" x14ac:dyDescent="0.2">
      <c r="A17" s="169">
        <v>2011</v>
      </c>
      <c r="B17" s="168">
        <v>0.98917627628513272</v>
      </c>
      <c r="C17" s="168">
        <v>0.22307057915879644</v>
      </c>
      <c r="D17" s="93">
        <v>670.8</v>
      </c>
      <c r="F17" s="167"/>
      <c r="G17" s="167"/>
    </row>
    <row r="18" spans="1:7" x14ac:dyDescent="0.2">
      <c r="A18" s="169">
        <v>2012</v>
      </c>
      <c r="B18" s="168">
        <v>1.3053085774058577</v>
      </c>
      <c r="C18" s="168">
        <v>0.32387100960290682</v>
      </c>
      <c r="D18" s="93">
        <v>998.3</v>
      </c>
      <c r="F18" s="167"/>
      <c r="G18" s="167"/>
    </row>
    <row r="19" spans="1:7" s="137" customFormat="1" x14ac:dyDescent="0.2">
      <c r="A19" s="166">
        <v>2013</v>
      </c>
      <c r="B19" s="165">
        <v>0.87758121925532906</v>
      </c>
      <c r="C19" s="165">
        <v>0.20821735829959512</v>
      </c>
      <c r="D19" s="110">
        <v>658.3</v>
      </c>
      <c r="F19" s="164"/>
      <c r="G19" s="164"/>
    </row>
    <row r="21" spans="1:7" s="153" customFormat="1" ht="12.75" customHeight="1" x14ac:dyDescent="0.2">
      <c r="A21" s="153" t="s">
        <v>18</v>
      </c>
    </row>
    <row r="22" spans="1:7" s="163" customFormat="1" x14ac:dyDescent="0.2">
      <c r="A22" s="163" t="s">
        <v>24</v>
      </c>
    </row>
  </sheetData>
  <mergeCells count="6">
    <mergeCell ref="A1:XFD1"/>
    <mergeCell ref="A2:XFD2"/>
    <mergeCell ref="A22:XFD22"/>
    <mergeCell ref="A21:XFD21"/>
    <mergeCell ref="A3:XFD3"/>
    <mergeCell ref="A5:XFD5"/>
  </mergeCells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"/>
  <sheetViews>
    <sheetView workbookViewId="0">
      <selection sqref="A1:IV1"/>
    </sheetView>
  </sheetViews>
  <sheetFormatPr baseColWidth="10" defaultRowHeight="12.75" x14ac:dyDescent="0.2"/>
  <cols>
    <col min="1" max="1" width="56.140625" style="93" bestFit="1" customWidth="1"/>
    <col min="2" max="2" width="12.42578125" style="93" customWidth="1"/>
    <col min="3" max="16384" width="11.42578125" style="93"/>
  </cols>
  <sheetData>
    <row r="1" spans="1:2" s="183" customFormat="1" x14ac:dyDescent="0.2">
      <c r="A1" s="183" t="s">
        <v>10</v>
      </c>
    </row>
    <row r="2" spans="1:2" s="163" customFormat="1" x14ac:dyDescent="0.2">
      <c r="A2" s="163" t="s">
        <v>9</v>
      </c>
    </row>
    <row r="3" spans="1:2" s="161" customFormat="1" ht="12" customHeight="1" x14ac:dyDescent="0.2"/>
    <row r="4" spans="1:2" s="159" customFormat="1" ht="12" customHeight="1" x14ac:dyDescent="0.2">
      <c r="A4" s="160" t="s">
        <v>119</v>
      </c>
      <c r="B4" s="160" t="s">
        <v>118</v>
      </c>
    </row>
    <row r="5" spans="1:2" s="157" customFormat="1" ht="12" customHeight="1" x14ac:dyDescent="0.2">
      <c r="A5" s="158"/>
    </row>
    <row r="6" spans="1:2" x14ac:dyDescent="0.2">
      <c r="A6" s="115" t="s">
        <v>117</v>
      </c>
      <c r="B6" s="101">
        <v>8.6999999999999993</v>
      </c>
    </row>
    <row r="7" spans="1:2" x14ac:dyDescent="0.2">
      <c r="A7" s="115" t="s">
        <v>7</v>
      </c>
      <c r="B7" s="101">
        <v>20.5</v>
      </c>
    </row>
    <row r="8" spans="1:2" s="122" customFormat="1" x14ac:dyDescent="0.2">
      <c r="A8" s="115" t="s">
        <v>6</v>
      </c>
      <c r="B8" s="101">
        <v>33.9</v>
      </c>
    </row>
    <row r="9" spans="1:2" s="122" customFormat="1" x14ac:dyDescent="0.2">
      <c r="A9" s="122" t="s">
        <v>116</v>
      </c>
      <c r="B9" s="101">
        <v>11.5</v>
      </c>
    </row>
    <row r="10" spans="1:2" s="122" customFormat="1" x14ac:dyDescent="0.2">
      <c r="A10" s="122" t="s">
        <v>115</v>
      </c>
      <c r="B10" s="101">
        <v>1.7</v>
      </c>
    </row>
    <row r="11" spans="1:2" s="122" customFormat="1" x14ac:dyDescent="0.2">
      <c r="A11" s="122" t="s">
        <v>114</v>
      </c>
      <c r="B11" s="101">
        <v>7.7</v>
      </c>
    </row>
    <row r="12" spans="1:2" s="122" customFormat="1" x14ac:dyDescent="0.2">
      <c r="A12" s="115" t="s">
        <v>113</v>
      </c>
      <c r="B12" s="101">
        <v>1.5</v>
      </c>
    </row>
    <row r="13" spans="1:2" s="122" customFormat="1" x14ac:dyDescent="0.2">
      <c r="A13" s="122" t="s">
        <v>112</v>
      </c>
      <c r="B13" s="101">
        <v>14.5</v>
      </c>
    </row>
    <row r="14" spans="1:2" s="182" customFormat="1" x14ac:dyDescent="0.2"/>
    <row r="15" spans="1:2" s="180" customFormat="1" x14ac:dyDescent="0.2">
      <c r="A15" s="147" t="s">
        <v>19</v>
      </c>
      <c r="B15" s="181">
        <f>SUM(B6:B13)</f>
        <v>100</v>
      </c>
    </row>
    <row r="16" spans="1:2" s="179" customFormat="1" x14ac:dyDescent="0.2"/>
    <row r="17" spans="1:1" s="178" customFormat="1" ht="13.5" customHeight="1" x14ac:dyDescent="0.2">
      <c r="A17" s="178" t="s">
        <v>111</v>
      </c>
    </row>
    <row r="18" spans="1:1" s="163" customFormat="1" x14ac:dyDescent="0.2"/>
  </sheetData>
  <mergeCells count="8">
    <mergeCell ref="A14:XFD14"/>
    <mergeCell ref="A16:XFD16"/>
    <mergeCell ref="A1:XFD1"/>
    <mergeCell ref="A2:XFD2"/>
    <mergeCell ref="A18:XFD18"/>
    <mergeCell ref="A17:XFD17"/>
    <mergeCell ref="A3:XFD3"/>
    <mergeCell ref="A5:XFD5"/>
  </mergeCells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workbookViewId="0">
      <selection sqref="A1:IV1"/>
    </sheetView>
  </sheetViews>
  <sheetFormatPr baseColWidth="10" defaultRowHeight="12.75" x14ac:dyDescent="0.2"/>
  <cols>
    <col min="1" max="1" width="11.42578125" style="93"/>
    <col min="2" max="2" width="12.28515625" style="93" customWidth="1"/>
    <col min="3" max="3" width="15.140625" style="93" customWidth="1"/>
    <col min="4" max="16384" width="11.42578125" style="93"/>
  </cols>
  <sheetData>
    <row r="1" spans="1:8" s="162" customFormat="1" x14ac:dyDescent="0.2">
      <c r="A1" s="162" t="s">
        <v>56</v>
      </c>
    </row>
    <row r="2" spans="1:8" s="163" customFormat="1" x14ac:dyDescent="0.2">
      <c r="A2" s="163" t="s">
        <v>49</v>
      </c>
    </row>
    <row r="3" spans="1:8" s="179" customFormat="1" x14ac:dyDescent="0.2"/>
    <row r="4" spans="1:8" s="188" customFormat="1" ht="15.75" customHeight="1" x14ac:dyDescent="0.2">
      <c r="A4" s="192" t="s">
        <v>78</v>
      </c>
      <c r="B4" s="191" t="s">
        <v>122</v>
      </c>
      <c r="C4" s="190" t="s">
        <v>121</v>
      </c>
      <c r="D4" s="189" t="s">
        <v>120</v>
      </c>
    </row>
    <row r="5" spans="1:8" s="163" customFormat="1" ht="15.75" customHeight="1" x14ac:dyDescent="0.2">
      <c r="A5" s="148"/>
    </row>
    <row r="6" spans="1:8" x14ac:dyDescent="0.2">
      <c r="A6" s="115">
        <v>2005</v>
      </c>
      <c r="B6" s="171">
        <v>6.3105349999999998</v>
      </c>
      <c r="C6" s="171">
        <v>6.2119419999999996</v>
      </c>
      <c r="D6" s="167">
        <f>SUM(B6:C6)</f>
        <v>12.522476999999999</v>
      </c>
    </row>
    <row r="7" spans="1:8" x14ac:dyDescent="0.2">
      <c r="A7" s="115">
        <v>2006</v>
      </c>
      <c r="B7" s="171">
        <v>6.8639999999999999</v>
      </c>
      <c r="C7" s="171">
        <v>7.0030000000000001</v>
      </c>
      <c r="D7" s="167">
        <f>SUM(B7:C7)</f>
        <v>13.867000000000001</v>
      </c>
    </row>
    <row r="8" spans="1:8" x14ac:dyDescent="0.2">
      <c r="A8" s="115">
        <v>2007</v>
      </c>
      <c r="B8" s="171">
        <v>8.0971859899999998</v>
      </c>
      <c r="C8" s="171">
        <v>7.47</v>
      </c>
      <c r="D8" s="167">
        <f>SUM(B8:C8)</f>
        <v>15.567185989999999</v>
      </c>
    </row>
    <row r="9" spans="1:8" x14ac:dyDescent="0.2">
      <c r="A9" s="115">
        <v>2008</v>
      </c>
      <c r="B9" s="187">
        <v>9.5120000000000005</v>
      </c>
      <c r="C9" s="187">
        <v>7.73</v>
      </c>
      <c r="D9" s="186">
        <f>SUM(B9:C9)</f>
        <v>17.242000000000001</v>
      </c>
    </row>
    <row r="10" spans="1:8" x14ac:dyDescent="0.2">
      <c r="A10" s="115">
        <v>2009</v>
      </c>
      <c r="B10" s="186">
        <v>9.7560000000000002</v>
      </c>
      <c r="C10" s="186">
        <v>8.0090000000000003</v>
      </c>
      <c r="D10" s="186">
        <f>SUM(B10:C10)</f>
        <v>17.765000000000001</v>
      </c>
    </row>
    <row r="11" spans="1:8" x14ac:dyDescent="0.2">
      <c r="A11" s="115">
        <v>2010</v>
      </c>
      <c r="B11" s="186">
        <v>13.01</v>
      </c>
      <c r="C11" s="186">
        <v>7.4589999999999996</v>
      </c>
      <c r="D11" s="186">
        <f>SUM(B11:C11)</f>
        <v>20.469000000000001</v>
      </c>
    </row>
    <row r="12" spans="1:8" x14ac:dyDescent="0.2">
      <c r="A12" s="115">
        <v>2011</v>
      </c>
      <c r="B12" s="187">
        <v>13.6</v>
      </c>
      <c r="C12" s="187">
        <v>7.73</v>
      </c>
      <c r="D12" s="187">
        <f>SUM(B12:C12)</f>
        <v>21.33</v>
      </c>
      <c r="E12" s="149"/>
      <c r="F12" s="122"/>
      <c r="G12" s="122"/>
      <c r="H12" s="122"/>
    </row>
    <row r="13" spans="1:8" x14ac:dyDescent="0.2">
      <c r="A13" s="115">
        <v>2012</v>
      </c>
      <c r="B13" s="186">
        <v>24.56</v>
      </c>
      <c r="C13" s="186">
        <v>8</v>
      </c>
      <c r="D13" s="186">
        <f>SUM(B13:C13)</f>
        <v>32.56</v>
      </c>
    </row>
    <row r="14" spans="1:8" s="137" customFormat="1" x14ac:dyDescent="0.2">
      <c r="A14" s="112">
        <v>2013</v>
      </c>
      <c r="B14" s="138">
        <v>29.81</v>
      </c>
      <c r="C14" s="110">
        <v>8.2799999999999994</v>
      </c>
      <c r="D14" s="185">
        <f>SUM(B14:C14)</f>
        <v>38.089999999999996</v>
      </c>
    </row>
    <row r="15" spans="1:8" x14ac:dyDescent="0.2">
      <c r="A15" s="184"/>
    </row>
    <row r="16" spans="1:8" s="144" customFormat="1" ht="11.25" x14ac:dyDescent="0.2">
      <c r="A16" s="178" t="s">
        <v>18</v>
      </c>
    </row>
    <row r="17" spans="1:1" s="163" customFormat="1" x14ac:dyDescent="0.2">
      <c r="A17" s="132" t="s">
        <v>24</v>
      </c>
    </row>
  </sheetData>
  <mergeCells count="6">
    <mergeCell ref="A1:XFD1"/>
    <mergeCell ref="A2:XFD2"/>
    <mergeCell ref="A17:XFD17"/>
    <mergeCell ref="A16:XFD16"/>
    <mergeCell ref="A3:XFD3"/>
    <mergeCell ref="A5:XFD5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7"/>
  <sheetViews>
    <sheetView workbookViewId="0">
      <selection sqref="A1:IV1"/>
    </sheetView>
  </sheetViews>
  <sheetFormatPr baseColWidth="10" defaultRowHeight="12.75" x14ac:dyDescent="0.2"/>
  <sheetData>
    <row r="1" spans="1:2" s="194" customFormat="1" x14ac:dyDescent="0.2">
      <c r="A1" s="193" t="s">
        <v>14</v>
      </c>
      <c r="B1" s="193"/>
    </row>
    <row r="2" spans="1:2" s="14" customFormat="1" x14ac:dyDescent="0.2">
      <c r="A2" s="15" t="s">
        <v>13</v>
      </c>
      <c r="B2" s="15"/>
    </row>
    <row r="3" spans="1:2" s="12" customFormat="1" x14ac:dyDescent="0.2">
      <c r="A3" s="13"/>
      <c r="B3" s="13"/>
    </row>
    <row r="4" spans="1:2" x14ac:dyDescent="0.2">
      <c r="A4" s="17"/>
      <c r="B4" s="17"/>
    </row>
    <row r="5" spans="1:2" s="12" customFormat="1" x14ac:dyDescent="0.2">
      <c r="A5" s="13"/>
      <c r="B5" s="13"/>
    </row>
    <row r="6" spans="1:2" x14ac:dyDescent="0.2">
      <c r="A6" s="17">
        <v>1995</v>
      </c>
      <c r="B6" s="16">
        <v>195.39739917000003</v>
      </c>
    </row>
    <row r="7" spans="1:2" x14ac:dyDescent="0.2">
      <c r="A7" s="17">
        <v>1996</v>
      </c>
      <c r="B7" s="16">
        <v>160.2006069</v>
      </c>
    </row>
    <row r="8" spans="1:2" x14ac:dyDescent="0.2">
      <c r="A8" s="17">
        <v>1997</v>
      </c>
      <c r="B8" s="16">
        <v>201.92501385</v>
      </c>
    </row>
    <row r="9" spans="1:2" x14ac:dyDescent="0.2">
      <c r="A9" s="17">
        <v>1998</v>
      </c>
      <c r="B9" s="16">
        <v>243.93245497000001</v>
      </c>
    </row>
    <row r="10" spans="1:2" x14ac:dyDescent="0.2">
      <c r="A10" s="17">
        <v>1999</v>
      </c>
      <c r="B10" s="16">
        <v>273.20475069000003</v>
      </c>
    </row>
    <row r="11" spans="1:2" x14ac:dyDescent="0.2">
      <c r="A11" s="17">
        <v>2000</v>
      </c>
      <c r="B11" s="16">
        <v>310.38666973999995</v>
      </c>
    </row>
    <row r="12" spans="1:2" x14ac:dyDescent="0.2">
      <c r="A12" s="17">
        <v>2001</v>
      </c>
      <c r="B12" s="16">
        <v>370.27268035000003</v>
      </c>
    </row>
    <row r="13" spans="1:2" x14ac:dyDescent="0.2">
      <c r="A13" s="17">
        <v>2002</v>
      </c>
      <c r="B13" s="16">
        <v>409.08468027999999</v>
      </c>
    </row>
    <row r="14" spans="1:2" x14ac:dyDescent="0.2">
      <c r="A14" s="17">
        <v>2003</v>
      </c>
      <c r="B14" s="16">
        <v>508.43089723000003</v>
      </c>
    </row>
    <row r="15" spans="1:2" x14ac:dyDescent="0.2">
      <c r="A15" s="17">
        <v>2004</v>
      </c>
      <c r="B15" s="16">
        <v>503.55246576000002</v>
      </c>
    </row>
    <row r="16" spans="1:2" x14ac:dyDescent="0.2">
      <c r="A16" s="17">
        <v>2005</v>
      </c>
      <c r="B16" s="20">
        <v>492.55</v>
      </c>
    </row>
    <row r="17" spans="1:2" x14ac:dyDescent="0.2">
      <c r="A17" s="17">
        <v>2006</v>
      </c>
      <c r="B17" s="16">
        <v>475.39455900000002</v>
      </c>
    </row>
    <row r="18" spans="1:2" x14ac:dyDescent="0.2">
      <c r="A18" s="17">
        <v>2007</v>
      </c>
      <c r="B18" s="16">
        <v>492.55213800000001</v>
      </c>
    </row>
    <row r="19" spans="1:2" x14ac:dyDescent="0.2">
      <c r="A19" s="17">
        <v>2008</v>
      </c>
      <c r="B19" s="16">
        <v>509.8</v>
      </c>
    </row>
    <row r="20" spans="1:2" x14ac:dyDescent="0.2">
      <c r="A20" s="17">
        <v>2009</v>
      </c>
      <c r="B20" s="16">
        <v>675.3</v>
      </c>
    </row>
    <row r="21" spans="1:2" x14ac:dyDescent="0.2">
      <c r="A21" s="17">
        <v>2010</v>
      </c>
      <c r="B21" s="16">
        <v>672.9</v>
      </c>
    </row>
    <row r="22" spans="1:2" x14ac:dyDescent="0.2">
      <c r="A22" s="19">
        <v>2011</v>
      </c>
      <c r="B22" s="18">
        <v>670.8</v>
      </c>
    </row>
    <row r="23" spans="1:2" x14ac:dyDescent="0.2">
      <c r="A23" s="19">
        <v>2012</v>
      </c>
      <c r="B23" s="18">
        <v>998.3</v>
      </c>
    </row>
    <row r="24" spans="1:2" x14ac:dyDescent="0.2">
      <c r="A24" s="17">
        <v>2013</v>
      </c>
      <c r="B24" s="16">
        <v>658.3</v>
      </c>
    </row>
    <row r="26" spans="1:2" s="14" customFormat="1" x14ac:dyDescent="0.2">
      <c r="A26" s="15" t="s">
        <v>12</v>
      </c>
      <c r="B26" s="15"/>
    </row>
    <row r="27" spans="1:2" s="12" customFormat="1" x14ac:dyDescent="0.2">
      <c r="A27" s="13" t="s">
        <v>11</v>
      </c>
      <c r="B27" s="13"/>
    </row>
  </sheetData>
  <mergeCells count="6">
    <mergeCell ref="A1:XFD1"/>
    <mergeCell ref="A2:XFD2"/>
    <mergeCell ref="A27:XFD27"/>
    <mergeCell ref="A26:XFD26"/>
    <mergeCell ref="A3:XFD3"/>
    <mergeCell ref="A5:XFD5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7"/>
  <sheetViews>
    <sheetView workbookViewId="0">
      <selection sqref="A1:IV1"/>
    </sheetView>
  </sheetViews>
  <sheetFormatPr baseColWidth="10" defaultRowHeight="12.75" x14ac:dyDescent="0.2"/>
  <cols>
    <col min="2" max="2" width="25.42578125" customWidth="1"/>
    <col min="3" max="3" width="14.42578125" customWidth="1"/>
  </cols>
  <sheetData>
    <row r="1" spans="1:3" s="194" customFormat="1" x14ac:dyDescent="0.2">
      <c r="A1" s="193" t="s">
        <v>14</v>
      </c>
      <c r="B1" s="193"/>
      <c r="C1" s="193"/>
    </row>
    <row r="2" spans="1:3" s="12" customFormat="1" x14ac:dyDescent="0.2">
      <c r="A2" s="13"/>
      <c r="B2" s="13"/>
      <c r="C2" s="13"/>
    </row>
    <row r="3" spans="1:3" s="12" customFormat="1" x14ac:dyDescent="0.2">
      <c r="A3" s="13"/>
      <c r="B3" s="13"/>
      <c r="C3" s="13"/>
    </row>
    <row r="4" spans="1:3" x14ac:dyDescent="0.2">
      <c r="A4" s="17"/>
      <c r="B4" s="17" t="s">
        <v>17</v>
      </c>
      <c r="C4" s="17" t="s">
        <v>16</v>
      </c>
    </row>
    <row r="5" spans="1:3" s="12" customFormat="1" x14ac:dyDescent="0.2">
      <c r="A5" s="13"/>
      <c r="B5" s="13"/>
      <c r="C5" s="13"/>
    </row>
    <row r="6" spans="1:3" x14ac:dyDescent="0.2">
      <c r="A6" s="17">
        <v>1995</v>
      </c>
      <c r="B6" s="17">
        <v>0.35</v>
      </c>
      <c r="C6" s="17">
        <v>0.11</v>
      </c>
    </row>
    <row r="7" spans="1:3" x14ac:dyDescent="0.2">
      <c r="A7" s="17">
        <v>1996</v>
      </c>
      <c r="B7" s="17">
        <v>0.28999999999999998</v>
      </c>
      <c r="C7" s="17">
        <v>0.09</v>
      </c>
    </row>
    <row r="8" spans="1:3" x14ac:dyDescent="0.2">
      <c r="A8" s="17">
        <v>1997</v>
      </c>
      <c r="B8" s="17">
        <v>0.33</v>
      </c>
      <c r="C8" s="17">
        <v>0.11</v>
      </c>
    </row>
    <row r="9" spans="1:3" x14ac:dyDescent="0.2">
      <c r="A9" s="17">
        <v>1998</v>
      </c>
      <c r="B9" s="17">
        <v>0.43</v>
      </c>
      <c r="C9" s="17">
        <v>0.13</v>
      </c>
    </row>
    <row r="10" spans="1:3" x14ac:dyDescent="0.2">
      <c r="A10" s="17">
        <v>1999</v>
      </c>
      <c r="B10" s="17">
        <v>0.48</v>
      </c>
      <c r="C10" s="17">
        <v>0.14000000000000001</v>
      </c>
    </row>
    <row r="11" spans="1:3" x14ac:dyDescent="0.2">
      <c r="A11" s="17">
        <v>2000</v>
      </c>
      <c r="B11" s="17">
        <v>0.53</v>
      </c>
      <c r="C11" s="17">
        <v>0.15</v>
      </c>
    </row>
    <row r="12" spans="1:3" x14ac:dyDescent="0.2">
      <c r="A12" s="17">
        <v>2001</v>
      </c>
      <c r="B12" s="17">
        <v>0.61</v>
      </c>
      <c r="C12" s="17">
        <v>0.17</v>
      </c>
    </row>
    <row r="13" spans="1:3" x14ac:dyDescent="0.2">
      <c r="A13" s="17">
        <v>2002</v>
      </c>
      <c r="B13" s="17">
        <v>0.66</v>
      </c>
      <c r="C13" s="17">
        <v>0.19</v>
      </c>
    </row>
    <row r="14" spans="1:3" x14ac:dyDescent="0.2">
      <c r="A14" s="17">
        <v>2003</v>
      </c>
      <c r="B14" s="17">
        <v>0.83</v>
      </c>
      <c r="C14" s="17">
        <v>0.23</v>
      </c>
    </row>
    <row r="15" spans="1:3" x14ac:dyDescent="0.2">
      <c r="A15" s="17">
        <v>2004</v>
      </c>
      <c r="B15" s="17">
        <v>0.77</v>
      </c>
      <c r="C15" s="17">
        <v>0.22</v>
      </c>
    </row>
    <row r="16" spans="1:3" x14ac:dyDescent="0.2">
      <c r="A16" s="17">
        <v>2005</v>
      </c>
      <c r="B16" s="22">
        <v>0.74582456352871707</v>
      </c>
      <c r="C16" s="22">
        <v>0.20095879232966138</v>
      </c>
    </row>
    <row r="17" spans="1:3" x14ac:dyDescent="0.2">
      <c r="A17" s="17">
        <v>2006</v>
      </c>
      <c r="B17" s="17">
        <v>0.67</v>
      </c>
      <c r="C17" s="17">
        <v>0.19</v>
      </c>
    </row>
    <row r="18" spans="1:3" x14ac:dyDescent="0.2">
      <c r="A18" s="17">
        <v>2007</v>
      </c>
      <c r="B18" s="17">
        <v>0.68</v>
      </c>
      <c r="C18" s="17">
        <v>0.18</v>
      </c>
    </row>
    <row r="19" spans="1:3" x14ac:dyDescent="0.2">
      <c r="A19" s="17">
        <v>2008</v>
      </c>
      <c r="B19" s="22">
        <v>0.6348850531769159</v>
      </c>
      <c r="C19" s="22">
        <v>0.18030316962927859</v>
      </c>
    </row>
    <row r="20" spans="1:3" x14ac:dyDescent="0.2">
      <c r="A20" s="17">
        <v>2009</v>
      </c>
      <c r="B20" s="21">
        <v>0.97225621607613333</v>
      </c>
      <c r="C20" s="21">
        <v>0.24454012478680143</v>
      </c>
    </row>
    <row r="21" spans="1:3" x14ac:dyDescent="0.2">
      <c r="A21" s="17">
        <v>2010</v>
      </c>
      <c r="B21" s="21">
        <v>1.0000445851353159</v>
      </c>
      <c r="C21" s="21">
        <v>0.23495357842435502</v>
      </c>
    </row>
    <row r="22" spans="1:3" x14ac:dyDescent="0.2">
      <c r="A22" s="17">
        <v>2011</v>
      </c>
      <c r="B22" s="21">
        <v>0.98917627628513272</v>
      </c>
      <c r="C22" s="21">
        <v>0.22307057915879644</v>
      </c>
    </row>
    <row r="23" spans="1:3" x14ac:dyDescent="0.2">
      <c r="A23" s="17">
        <v>2012</v>
      </c>
      <c r="B23" s="21">
        <v>1.3053085774058577</v>
      </c>
      <c r="C23" s="21">
        <v>0.32387100960290682</v>
      </c>
    </row>
    <row r="24" spans="1:3" x14ac:dyDescent="0.2">
      <c r="A24" s="17">
        <v>2013</v>
      </c>
      <c r="B24" s="21">
        <v>0.87758121925532906</v>
      </c>
      <c r="C24" s="21">
        <v>0.20821735829959512</v>
      </c>
    </row>
    <row r="26" spans="1:3" s="14" customFormat="1" x14ac:dyDescent="0.2">
      <c r="A26" s="15" t="s">
        <v>15</v>
      </c>
      <c r="B26" s="15"/>
      <c r="C26" s="15"/>
    </row>
    <row r="27" spans="1:3" s="12" customFormat="1" x14ac:dyDescent="0.2">
      <c r="A27" s="13"/>
      <c r="B27" s="13"/>
      <c r="C27" s="13"/>
    </row>
  </sheetData>
  <mergeCells count="6">
    <mergeCell ref="A1:XFD1"/>
    <mergeCell ref="A2:XFD2"/>
    <mergeCell ref="A27:XFD27"/>
    <mergeCell ref="A26:XFD26"/>
    <mergeCell ref="A3:XFD3"/>
    <mergeCell ref="A5:XFD5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sqref="A1:IV1"/>
    </sheetView>
  </sheetViews>
  <sheetFormatPr baseColWidth="10" defaultRowHeight="12.75" x14ac:dyDescent="0.2"/>
  <cols>
    <col min="1" max="1" width="5" bestFit="1" customWidth="1"/>
    <col min="2" max="2" width="29.7109375" customWidth="1"/>
    <col min="3" max="3" width="27.42578125" customWidth="1"/>
    <col min="4" max="4" width="23.28515625" customWidth="1"/>
  </cols>
  <sheetData>
    <row r="1" spans="1:4" s="51" customFormat="1" ht="16.5" customHeight="1" x14ac:dyDescent="0.2">
      <c r="A1" s="51" t="s">
        <v>33</v>
      </c>
    </row>
    <row r="2" spans="1:4" s="44" customFormat="1" ht="16.5" customHeight="1" x14ac:dyDescent="0.2"/>
    <row r="3" spans="1:4" s="42" customFormat="1" ht="16.5" customHeight="1" x14ac:dyDescent="0.2">
      <c r="A3" s="44"/>
      <c r="B3" s="43"/>
      <c r="C3" s="43"/>
      <c r="D3" s="43"/>
    </row>
    <row r="4" spans="1:4" ht="25.5" x14ac:dyDescent="0.2">
      <c r="A4" s="35"/>
      <c r="B4" s="195" t="s">
        <v>32</v>
      </c>
      <c r="C4" s="195" t="s">
        <v>31</v>
      </c>
      <c r="D4" s="196" t="s">
        <v>30</v>
      </c>
    </row>
    <row r="5" spans="1:4" s="12" customFormat="1" x14ac:dyDescent="0.2">
      <c r="A5" s="50"/>
      <c r="B5" s="13"/>
      <c r="C5" s="13"/>
      <c r="D5" s="13"/>
    </row>
    <row r="6" spans="1:4" x14ac:dyDescent="0.2">
      <c r="A6" s="35">
        <v>2005</v>
      </c>
      <c r="B6" s="46">
        <v>1761</v>
      </c>
      <c r="C6" s="46">
        <v>1400</v>
      </c>
      <c r="D6" s="49">
        <v>14</v>
      </c>
    </row>
    <row r="7" spans="1:4" x14ac:dyDescent="0.2">
      <c r="A7" s="48">
        <v>2006</v>
      </c>
      <c r="B7" s="46">
        <v>1961</v>
      </c>
      <c r="C7" s="46">
        <v>2338</v>
      </c>
      <c r="D7" s="46">
        <v>13</v>
      </c>
    </row>
    <row r="8" spans="1:4" x14ac:dyDescent="0.2">
      <c r="A8" s="48">
        <v>2007</v>
      </c>
      <c r="B8" s="46">
        <v>1862</v>
      </c>
      <c r="C8" s="46">
        <v>2939</v>
      </c>
      <c r="D8" s="46">
        <v>5</v>
      </c>
    </row>
    <row r="9" spans="1:4" x14ac:dyDescent="0.2">
      <c r="A9" s="48">
        <v>2008</v>
      </c>
      <c r="B9" s="46">
        <v>2869</v>
      </c>
      <c r="C9" s="46">
        <v>2609</v>
      </c>
      <c r="D9" s="49">
        <v>10</v>
      </c>
    </row>
    <row r="10" spans="1:4" x14ac:dyDescent="0.2">
      <c r="A10" s="48">
        <v>2009</v>
      </c>
      <c r="B10" s="46">
        <v>3464</v>
      </c>
      <c r="C10" s="46">
        <v>3473</v>
      </c>
      <c r="D10" s="46">
        <v>17</v>
      </c>
    </row>
    <row r="11" spans="1:4" x14ac:dyDescent="0.2">
      <c r="A11" s="48">
        <v>2010</v>
      </c>
      <c r="B11" s="47">
        <v>2902</v>
      </c>
      <c r="C11" s="47">
        <v>2399</v>
      </c>
      <c r="D11" s="46">
        <v>15</v>
      </c>
    </row>
    <row r="12" spans="1:4" x14ac:dyDescent="0.2">
      <c r="A12" s="48">
        <v>2011</v>
      </c>
      <c r="B12" s="47">
        <v>2640</v>
      </c>
      <c r="C12" s="47">
        <v>3853</v>
      </c>
      <c r="D12" s="46">
        <v>9</v>
      </c>
    </row>
    <row r="14" spans="1:4" s="45" customFormat="1" ht="12.75" customHeight="1" x14ac:dyDescent="0.2">
      <c r="A14" s="45" t="s">
        <v>29</v>
      </c>
    </row>
    <row r="15" spans="1:4" s="42" customFormat="1" ht="16.5" customHeight="1" x14ac:dyDescent="0.2">
      <c r="A15" s="44"/>
      <c r="B15" s="43"/>
      <c r="C15" s="43"/>
      <c r="D15" s="43"/>
    </row>
  </sheetData>
  <mergeCells count="6">
    <mergeCell ref="A1:XFD1"/>
    <mergeCell ref="A2:XFD2"/>
    <mergeCell ref="A15:XFD15"/>
    <mergeCell ref="A14:XFD14"/>
    <mergeCell ref="A3:XFD3"/>
    <mergeCell ref="A5:XFD5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workbookViewId="0">
      <selection sqref="A1:IV1"/>
    </sheetView>
  </sheetViews>
  <sheetFormatPr baseColWidth="10" defaultRowHeight="12.75" x14ac:dyDescent="0.2"/>
  <sheetData>
    <row r="1" spans="1:4" s="12" customFormat="1" x14ac:dyDescent="0.2">
      <c r="A1" s="24" t="s">
        <v>38</v>
      </c>
      <c r="B1" s="13"/>
      <c r="C1" s="13"/>
      <c r="D1" s="13"/>
    </row>
    <row r="2" spans="1:4" s="12" customFormat="1" x14ac:dyDescent="0.2">
      <c r="A2" s="24"/>
      <c r="B2" s="13"/>
      <c r="C2" s="13"/>
      <c r="D2" s="13"/>
    </row>
    <row r="3" spans="1:4" s="12" customFormat="1" x14ac:dyDescent="0.2">
      <c r="A3" s="57"/>
      <c r="B3" s="13"/>
      <c r="C3" s="13"/>
      <c r="D3" s="13"/>
    </row>
    <row r="4" spans="1:4" ht="85.5" customHeight="1" x14ac:dyDescent="0.2">
      <c r="A4" s="53"/>
      <c r="B4" s="56" t="s">
        <v>37</v>
      </c>
      <c r="C4" s="56" t="s">
        <v>36</v>
      </c>
      <c r="D4" s="56" t="s">
        <v>35</v>
      </c>
    </row>
    <row r="5" spans="1:4" s="12" customFormat="1" ht="14.25" x14ac:dyDescent="0.2">
      <c r="A5" s="55"/>
      <c r="B5" s="13"/>
      <c r="C5" s="13"/>
      <c r="D5" s="13"/>
    </row>
    <row r="6" spans="1:4" ht="14.25" x14ac:dyDescent="0.2">
      <c r="A6" s="53">
        <v>2000</v>
      </c>
      <c r="B6" s="52">
        <v>1807</v>
      </c>
      <c r="C6" s="53">
        <v>740</v>
      </c>
      <c r="D6" s="53">
        <v>23</v>
      </c>
    </row>
    <row r="7" spans="1:4" ht="14.25" x14ac:dyDescent="0.2">
      <c r="A7" s="53">
        <v>2001</v>
      </c>
      <c r="B7" s="52">
        <v>1981</v>
      </c>
      <c r="C7" s="53">
        <v>822</v>
      </c>
      <c r="D7" s="53">
        <v>19</v>
      </c>
    </row>
    <row r="8" spans="1:4" ht="14.25" x14ac:dyDescent="0.2">
      <c r="A8" s="53">
        <v>2002</v>
      </c>
      <c r="B8" s="52">
        <v>2569</v>
      </c>
      <c r="C8" s="53">
        <v>677</v>
      </c>
      <c r="D8" s="53">
        <v>6</v>
      </c>
    </row>
    <row r="9" spans="1:4" ht="14.25" x14ac:dyDescent="0.2">
      <c r="A9" s="53">
        <v>2003</v>
      </c>
      <c r="B9" s="52">
        <v>2770</v>
      </c>
      <c r="C9" s="53">
        <v>917</v>
      </c>
      <c r="D9" s="53">
        <v>9</v>
      </c>
    </row>
    <row r="10" spans="1:4" ht="14.25" x14ac:dyDescent="0.2">
      <c r="A10" s="53">
        <v>2004</v>
      </c>
      <c r="B10" s="52">
        <v>2817</v>
      </c>
      <c r="C10" s="53">
        <v>964</v>
      </c>
      <c r="D10" s="53">
        <v>5</v>
      </c>
    </row>
    <row r="11" spans="1:4" ht="14.25" x14ac:dyDescent="0.2">
      <c r="A11" s="53">
        <v>2005</v>
      </c>
      <c r="B11" s="52">
        <v>1761</v>
      </c>
      <c r="C11" s="53">
        <v>1400</v>
      </c>
      <c r="D11" s="53">
        <v>14</v>
      </c>
    </row>
    <row r="12" spans="1:4" ht="14.25" x14ac:dyDescent="0.2">
      <c r="A12" s="53">
        <v>2006</v>
      </c>
      <c r="B12" s="52">
        <v>1961</v>
      </c>
      <c r="C12" s="53">
        <v>2338</v>
      </c>
      <c r="D12" s="53">
        <v>13</v>
      </c>
    </row>
    <row r="13" spans="1:4" ht="14.25" x14ac:dyDescent="0.2">
      <c r="A13" s="53">
        <v>2007</v>
      </c>
      <c r="B13" s="52">
        <v>1862</v>
      </c>
      <c r="C13" s="53">
        <v>2939</v>
      </c>
      <c r="D13" s="53">
        <v>5</v>
      </c>
    </row>
    <row r="14" spans="1:4" ht="14.25" x14ac:dyDescent="0.2">
      <c r="A14" s="53">
        <v>2008</v>
      </c>
      <c r="B14" s="52">
        <v>2869</v>
      </c>
      <c r="C14" s="53">
        <v>2609</v>
      </c>
      <c r="D14" s="53">
        <v>10</v>
      </c>
    </row>
    <row r="15" spans="1:4" ht="14.25" x14ac:dyDescent="0.2">
      <c r="A15" s="53">
        <v>2009</v>
      </c>
      <c r="B15" s="54">
        <v>3464</v>
      </c>
      <c r="C15" s="54">
        <v>3473</v>
      </c>
      <c r="D15" s="54">
        <v>17</v>
      </c>
    </row>
    <row r="16" spans="1:4" ht="14.25" x14ac:dyDescent="0.2">
      <c r="A16" s="53">
        <v>2010</v>
      </c>
      <c r="B16" s="52">
        <v>2902</v>
      </c>
      <c r="C16" s="52">
        <v>2399</v>
      </c>
      <c r="D16" s="53">
        <v>15</v>
      </c>
    </row>
    <row r="17" spans="1:4" ht="14.25" x14ac:dyDescent="0.2">
      <c r="A17" s="53">
        <v>2011</v>
      </c>
      <c r="B17" s="197">
        <v>2640</v>
      </c>
      <c r="C17" s="197">
        <v>3853</v>
      </c>
      <c r="D17" s="52">
        <v>9</v>
      </c>
    </row>
    <row r="19" spans="1:4" s="12" customFormat="1" x14ac:dyDescent="0.2">
      <c r="A19" s="24" t="s">
        <v>34</v>
      </c>
      <c r="B19" s="13"/>
      <c r="C19" s="13"/>
      <c r="D19" s="13"/>
    </row>
    <row r="20" spans="1:4" s="12" customFormat="1" x14ac:dyDescent="0.2">
      <c r="A20" s="24"/>
      <c r="B20" s="13"/>
      <c r="C20" s="13"/>
      <c r="D20" s="13"/>
    </row>
  </sheetData>
  <mergeCells count="6">
    <mergeCell ref="A1:XFD1"/>
    <mergeCell ref="A2:XFD2"/>
    <mergeCell ref="A20:XFD20"/>
    <mergeCell ref="A19:XFD19"/>
    <mergeCell ref="A3:XFD3"/>
    <mergeCell ref="A5:XFD5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workbookViewId="0">
      <selection sqref="A1:IV1"/>
    </sheetView>
  </sheetViews>
  <sheetFormatPr baseColWidth="10" defaultRowHeight="12.75" x14ac:dyDescent="0.2"/>
  <cols>
    <col min="1" max="1" width="17.42578125" customWidth="1"/>
    <col min="2" max="2" width="14.7109375" customWidth="1"/>
  </cols>
  <sheetData>
    <row r="1" spans="1:4" s="198" customFormat="1" x14ac:dyDescent="0.2">
      <c r="A1" s="68" t="s">
        <v>43</v>
      </c>
      <c r="B1" s="68"/>
      <c r="C1" s="68"/>
      <c r="D1" s="68"/>
    </row>
    <row r="2" spans="1:4" s="12" customFormat="1" x14ac:dyDescent="0.2">
      <c r="A2" s="13" t="s">
        <v>42</v>
      </c>
      <c r="B2" s="13"/>
      <c r="C2" s="13"/>
      <c r="D2" s="13"/>
    </row>
    <row r="3" spans="1:4" s="12" customFormat="1" ht="14.25" x14ac:dyDescent="0.2">
      <c r="A3" s="61"/>
      <c r="B3" s="13"/>
      <c r="C3" s="13"/>
      <c r="D3" s="13"/>
    </row>
    <row r="4" spans="1:4" ht="13.5" customHeight="1" x14ac:dyDescent="0.2">
      <c r="A4" s="53"/>
      <c r="B4" s="53" t="s">
        <v>41</v>
      </c>
      <c r="C4" s="53" t="s">
        <v>40</v>
      </c>
      <c r="D4" s="53" t="s">
        <v>39</v>
      </c>
    </row>
    <row r="5" spans="1:4" s="12" customFormat="1" ht="13.5" customHeight="1" x14ac:dyDescent="0.2">
      <c r="A5" s="55"/>
      <c r="B5" s="13"/>
      <c r="C5" s="13"/>
      <c r="D5" s="13"/>
    </row>
    <row r="6" spans="1:4" ht="14.25" x14ac:dyDescent="0.2">
      <c r="A6" s="53">
        <v>2000</v>
      </c>
      <c r="B6" s="53">
        <v>191.3</v>
      </c>
      <c r="C6" s="53">
        <v>17.5</v>
      </c>
      <c r="D6" s="53">
        <v>36.9</v>
      </c>
    </row>
    <row r="7" spans="1:4" ht="14.25" x14ac:dyDescent="0.2">
      <c r="A7" s="53">
        <v>2001</v>
      </c>
      <c r="B7" s="53">
        <v>218.4</v>
      </c>
      <c r="C7" s="53">
        <v>29.3</v>
      </c>
      <c r="D7" s="53">
        <v>30.7</v>
      </c>
    </row>
    <row r="8" spans="1:4" ht="14.25" x14ac:dyDescent="0.2">
      <c r="A8" s="53">
        <v>2002</v>
      </c>
      <c r="B8" s="53">
        <v>249</v>
      </c>
      <c r="C8" s="53">
        <v>30.7</v>
      </c>
      <c r="D8" s="53">
        <v>39.4</v>
      </c>
    </row>
    <row r="9" spans="1:4" ht="14.25" x14ac:dyDescent="0.2">
      <c r="A9" s="53">
        <v>2003</v>
      </c>
      <c r="B9" s="53">
        <v>258.5</v>
      </c>
      <c r="C9" s="53">
        <v>43</v>
      </c>
      <c r="D9" s="53">
        <v>90.8</v>
      </c>
    </row>
    <row r="10" spans="1:4" ht="14.25" x14ac:dyDescent="0.2">
      <c r="A10" s="53">
        <v>2004</v>
      </c>
      <c r="B10" s="53">
        <v>284.7</v>
      </c>
      <c r="C10" s="53">
        <v>45.8</v>
      </c>
      <c r="D10" s="58">
        <v>75</v>
      </c>
    </row>
    <row r="11" spans="1:4" ht="14.25" x14ac:dyDescent="0.2">
      <c r="A11" s="53">
        <v>2005</v>
      </c>
      <c r="B11" s="53">
        <v>294.3</v>
      </c>
      <c r="C11" s="53">
        <v>45.4</v>
      </c>
      <c r="D11" s="53">
        <v>55.2</v>
      </c>
    </row>
    <row r="12" spans="1:4" ht="14.25" x14ac:dyDescent="0.2">
      <c r="A12" s="53">
        <v>2006</v>
      </c>
      <c r="B12" s="53">
        <v>287.89999999999998</v>
      </c>
      <c r="C12" s="53">
        <v>53.1</v>
      </c>
      <c r="D12" s="53">
        <v>38.299999999999997</v>
      </c>
    </row>
    <row r="13" spans="1:4" ht="14.25" x14ac:dyDescent="0.2">
      <c r="A13" s="53">
        <v>2007</v>
      </c>
      <c r="B13" s="58">
        <v>296.77200000000005</v>
      </c>
      <c r="C13" s="58">
        <v>78.138000000000005</v>
      </c>
      <c r="D13" s="58">
        <v>16.011164000000001</v>
      </c>
    </row>
    <row r="14" spans="1:4" ht="14.25" x14ac:dyDescent="0.2">
      <c r="A14" s="53">
        <v>2008</v>
      </c>
      <c r="B14" s="60">
        <v>311.35699999999997</v>
      </c>
      <c r="C14" s="60">
        <v>79.852999999999994</v>
      </c>
      <c r="D14" s="60">
        <v>30.645394</v>
      </c>
    </row>
    <row r="15" spans="1:4" ht="14.25" x14ac:dyDescent="0.2">
      <c r="A15" s="53">
        <v>2009</v>
      </c>
      <c r="B15" s="58">
        <v>313</v>
      </c>
      <c r="C15" s="53">
        <v>86.1</v>
      </c>
      <c r="D15" s="59">
        <v>31.9</v>
      </c>
    </row>
    <row r="16" spans="1:4" ht="14.25" x14ac:dyDescent="0.2">
      <c r="A16" s="53">
        <v>2010</v>
      </c>
      <c r="B16" s="58">
        <v>320.39999999999998</v>
      </c>
      <c r="C16" s="53">
        <v>93.1</v>
      </c>
      <c r="D16" s="59">
        <v>25.1</v>
      </c>
    </row>
    <row r="17" spans="1:4" ht="14.25" x14ac:dyDescent="0.2">
      <c r="A17" s="53">
        <v>2011</v>
      </c>
      <c r="B17" s="58">
        <v>326.22925099999998</v>
      </c>
      <c r="C17" s="58">
        <v>59.050460000000001</v>
      </c>
      <c r="D17" s="58">
        <v>16.175075</v>
      </c>
    </row>
    <row r="19" spans="1:4" s="12" customFormat="1" x14ac:dyDescent="0.2">
      <c r="A19" s="13" t="s">
        <v>34</v>
      </c>
      <c r="B19" s="13"/>
      <c r="C19" s="13"/>
      <c r="D19" s="13"/>
    </row>
    <row r="20" spans="1:4" s="12" customFormat="1" x14ac:dyDescent="0.2">
      <c r="A20" s="13"/>
      <c r="B20" s="13"/>
      <c r="C20" s="13"/>
      <c r="D20" s="13"/>
    </row>
  </sheetData>
  <mergeCells count="6">
    <mergeCell ref="A1:XFD1"/>
    <mergeCell ref="A2:XFD2"/>
    <mergeCell ref="A20:XFD20"/>
    <mergeCell ref="A19:XFD19"/>
    <mergeCell ref="A3:XFD3"/>
    <mergeCell ref="A5:XFD5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workbookViewId="0">
      <selection sqref="A1:IV1"/>
    </sheetView>
  </sheetViews>
  <sheetFormatPr baseColWidth="10" defaultRowHeight="12.75" x14ac:dyDescent="0.2"/>
  <cols>
    <col min="1" max="1" width="9.5703125" customWidth="1"/>
    <col min="2" max="2" width="13.85546875" customWidth="1"/>
    <col min="6" max="6" width="13.7109375" customWidth="1"/>
  </cols>
  <sheetData>
    <row r="1" spans="1:6" s="198" customFormat="1" ht="12.75" customHeight="1" x14ac:dyDescent="0.2">
      <c r="A1" s="199" t="s">
        <v>50</v>
      </c>
      <c r="B1" s="68"/>
      <c r="C1" s="68"/>
      <c r="D1" s="68"/>
      <c r="E1" s="68"/>
      <c r="F1" s="68"/>
    </row>
    <row r="2" spans="1:6" s="66" customFormat="1" ht="12.75" customHeight="1" x14ac:dyDescent="0.2">
      <c r="A2" s="62" t="s">
        <v>49</v>
      </c>
      <c r="B2" s="67"/>
      <c r="C2" s="67"/>
      <c r="D2" s="67"/>
      <c r="E2" s="67"/>
      <c r="F2" s="67"/>
    </row>
    <row r="3" spans="1:6" s="12" customFormat="1" ht="12.75" customHeight="1" x14ac:dyDescent="0.2">
      <c r="A3" s="62"/>
      <c r="B3" s="13"/>
      <c r="C3" s="13"/>
      <c r="D3" s="13"/>
      <c r="E3" s="13"/>
      <c r="F3" s="13"/>
    </row>
    <row r="4" spans="1:6" ht="102.75" customHeight="1" x14ac:dyDescent="0.2">
      <c r="A4" s="53"/>
      <c r="B4" s="202" t="s">
        <v>48</v>
      </c>
      <c r="C4" s="202" t="s">
        <v>47</v>
      </c>
      <c r="D4" s="202" t="s">
        <v>46</v>
      </c>
      <c r="E4" s="202" t="s">
        <v>45</v>
      </c>
      <c r="F4" s="202" t="s">
        <v>44</v>
      </c>
    </row>
    <row r="5" spans="1:6" s="12" customFormat="1" ht="15" customHeight="1" x14ac:dyDescent="0.2">
      <c r="A5" s="55"/>
      <c r="B5" s="13"/>
      <c r="C5" s="13"/>
      <c r="D5" s="13"/>
      <c r="E5" s="13"/>
      <c r="F5" s="13"/>
    </row>
    <row r="6" spans="1:6" ht="14.25" x14ac:dyDescent="0.2">
      <c r="A6" s="53">
        <v>2000</v>
      </c>
      <c r="B6" s="65">
        <v>394.61023299999999</v>
      </c>
      <c r="C6" s="65">
        <v>9.0219500000000004</v>
      </c>
      <c r="D6" s="65">
        <v>29.515087000000001</v>
      </c>
      <c r="E6" s="65">
        <v>5.3832240000000002</v>
      </c>
      <c r="F6" s="65">
        <v>91.882406000000003</v>
      </c>
    </row>
    <row r="7" spans="1:6" ht="14.25" x14ac:dyDescent="0.2">
      <c r="A7" s="53">
        <v>2001</v>
      </c>
      <c r="B7" s="65">
        <v>333.69232499999998</v>
      </c>
      <c r="C7" s="65">
        <v>3.0852729999999999</v>
      </c>
      <c r="D7" s="65">
        <v>35.453902999999997</v>
      </c>
      <c r="E7" s="65">
        <v>2.7873920000000001</v>
      </c>
      <c r="F7" s="65">
        <v>116.366005</v>
      </c>
    </row>
    <row r="8" spans="1:6" ht="14.25" x14ac:dyDescent="0.2">
      <c r="A8" s="53">
        <v>2002</v>
      </c>
      <c r="B8" s="65">
        <v>279.80139400000002</v>
      </c>
      <c r="C8" s="65">
        <v>4.420795</v>
      </c>
      <c r="D8" s="65">
        <v>50.104745000000001</v>
      </c>
      <c r="E8" s="65">
        <v>5.1924960000000002</v>
      </c>
      <c r="F8" s="65">
        <v>16.100000000000001</v>
      </c>
    </row>
    <row r="9" spans="1:6" ht="14.25" x14ac:dyDescent="0.2">
      <c r="A9" s="53">
        <v>2003</v>
      </c>
      <c r="B9" s="65">
        <v>272.05592799999999</v>
      </c>
      <c r="C9" s="65">
        <v>2.370117</v>
      </c>
      <c r="D9" s="65">
        <v>40.398474999999998</v>
      </c>
      <c r="E9" s="65">
        <v>1.2090989999999999</v>
      </c>
      <c r="F9" s="65">
        <v>31.838863</v>
      </c>
    </row>
    <row r="10" spans="1:6" ht="14.25" x14ac:dyDescent="0.2">
      <c r="A10" s="53">
        <v>2004</v>
      </c>
      <c r="B10" s="65">
        <v>226.34809899999999</v>
      </c>
      <c r="C10" s="65">
        <v>5.2102760000000004</v>
      </c>
      <c r="D10" s="65">
        <v>53.207075000000003</v>
      </c>
      <c r="E10" s="65">
        <v>0.86202699999999999</v>
      </c>
      <c r="F10" s="65">
        <v>34.859518999999999</v>
      </c>
    </row>
    <row r="11" spans="1:6" ht="14.25" x14ac:dyDescent="0.2">
      <c r="A11" s="53">
        <v>2005</v>
      </c>
      <c r="B11" s="65">
        <v>182.04871600000001</v>
      </c>
      <c r="C11" s="65">
        <v>7.4792449999999997</v>
      </c>
      <c r="D11" s="65">
        <v>63.011189000000002</v>
      </c>
      <c r="E11" s="65">
        <v>3.3991899999999999</v>
      </c>
      <c r="F11" s="65">
        <v>18.578961</v>
      </c>
    </row>
    <row r="12" spans="1:6" ht="14.25" x14ac:dyDescent="0.2">
      <c r="A12" s="53">
        <v>2006</v>
      </c>
      <c r="B12" s="65">
        <v>177.131913</v>
      </c>
      <c r="C12" s="65">
        <v>1.4971319999999999</v>
      </c>
      <c r="D12" s="65">
        <v>75.654938000000001</v>
      </c>
      <c r="E12" s="65">
        <v>0.56283899999999998</v>
      </c>
      <c r="F12" s="65">
        <v>14.972</v>
      </c>
    </row>
    <row r="13" spans="1:6" ht="14.25" x14ac:dyDescent="0.2">
      <c r="A13" s="53">
        <v>2007</v>
      </c>
      <c r="B13" s="65">
        <v>150.96581</v>
      </c>
      <c r="C13" s="65">
        <v>1.579</v>
      </c>
      <c r="D13" s="65">
        <v>82.286254</v>
      </c>
      <c r="E13" s="65">
        <v>0.55140299999999998</v>
      </c>
      <c r="F13" s="65">
        <v>10.051456</v>
      </c>
    </row>
    <row r="14" spans="1:6" ht="14.25" x14ac:dyDescent="0.2">
      <c r="A14" s="53">
        <v>2008</v>
      </c>
      <c r="B14" s="65">
        <v>175.87449999999998</v>
      </c>
      <c r="C14" s="65">
        <v>0.9</v>
      </c>
      <c r="D14" s="65">
        <v>82.4</v>
      </c>
      <c r="E14" s="65">
        <v>1.8</v>
      </c>
      <c r="F14" s="65">
        <v>56.745814000000003</v>
      </c>
    </row>
    <row r="15" spans="1:6" ht="14.25" x14ac:dyDescent="0.2">
      <c r="A15" s="53">
        <v>2009</v>
      </c>
      <c r="B15" s="65">
        <v>196.4</v>
      </c>
      <c r="C15" s="65">
        <v>2.1</v>
      </c>
      <c r="D15" s="65">
        <v>81.5</v>
      </c>
      <c r="E15" s="64">
        <v>0</v>
      </c>
      <c r="F15" s="65">
        <v>38.03</v>
      </c>
    </row>
    <row r="16" spans="1:6" ht="14.25" x14ac:dyDescent="0.2">
      <c r="A16" s="53">
        <v>2010</v>
      </c>
      <c r="B16" s="65">
        <v>136.4</v>
      </c>
      <c r="C16" s="65">
        <v>0.9</v>
      </c>
      <c r="D16" s="65">
        <v>87.3</v>
      </c>
      <c r="E16" s="64">
        <v>0</v>
      </c>
      <c r="F16" s="65">
        <v>29.7</v>
      </c>
    </row>
    <row r="17" spans="1:6" ht="14.25" x14ac:dyDescent="0.2">
      <c r="A17" s="53">
        <v>2011</v>
      </c>
      <c r="B17" s="200">
        <v>135.03815499999999</v>
      </c>
      <c r="C17" s="200">
        <v>1.325901</v>
      </c>
      <c r="D17" s="200">
        <v>83.662745000000001</v>
      </c>
      <c r="E17" s="64">
        <v>0</v>
      </c>
      <c r="F17" s="200">
        <v>34.1</v>
      </c>
    </row>
    <row r="18" spans="1:6" ht="14.25" x14ac:dyDescent="0.2">
      <c r="B18" s="201"/>
      <c r="C18" s="201"/>
      <c r="D18" s="201"/>
      <c r="E18" s="201"/>
      <c r="F18" s="201"/>
    </row>
    <row r="19" spans="1:6" s="12" customFormat="1" ht="12.75" customHeight="1" x14ac:dyDescent="0.2">
      <c r="A19" s="63" t="s">
        <v>34</v>
      </c>
      <c r="B19" s="13"/>
      <c r="C19" s="13"/>
      <c r="D19" s="13"/>
      <c r="E19" s="13"/>
      <c r="F19" s="13"/>
    </row>
    <row r="20" spans="1:6" s="12" customFormat="1" ht="12.75" customHeight="1" x14ac:dyDescent="0.2">
      <c r="A20" s="62"/>
      <c r="B20" s="13"/>
      <c r="C20" s="13"/>
      <c r="D20" s="13"/>
      <c r="E20" s="13"/>
      <c r="F20" s="13"/>
    </row>
  </sheetData>
  <mergeCells count="6">
    <mergeCell ref="A1:XFD1"/>
    <mergeCell ref="A2:XFD2"/>
    <mergeCell ref="A20:XFD20"/>
    <mergeCell ref="A19:XFD19"/>
    <mergeCell ref="A3:XFD3"/>
    <mergeCell ref="A5:XFD5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workbookViewId="0">
      <selection sqref="A1:IV1"/>
    </sheetView>
  </sheetViews>
  <sheetFormatPr baseColWidth="10" defaultRowHeight="12.75" x14ac:dyDescent="0.2"/>
  <sheetData>
    <row r="1" spans="1:2" s="12" customFormat="1" ht="14.25" x14ac:dyDescent="0.25">
      <c r="A1" s="68" t="s">
        <v>52</v>
      </c>
      <c r="B1" s="13"/>
    </row>
    <row r="2" spans="1:2" s="204" customFormat="1" x14ac:dyDescent="0.2">
      <c r="A2" s="203" t="s">
        <v>51</v>
      </c>
      <c r="B2" s="203"/>
    </row>
    <row r="3" spans="1:2" s="12" customFormat="1" x14ac:dyDescent="0.2">
      <c r="A3" s="68"/>
      <c r="B3" s="13"/>
    </row>
    <row r="4" spans="1:2" x14ac:dyDescent="0.2">
      <c r="A4" s="70"/>
      <c r="B4" s="17"/>
    </row>
    <row r="5" spans="1:2" s="12" customFormat="1" x14ac:dyDescent="0.2">
      <c r="A5" s="68"/>
      <c r="B5" s="13"/>
    </row>
    <row r="6" spans="1:2" x14ac:dyDescent="0.2">
      <c r="A6" s="17">
        <v>2000</v>
      </c>
      <c r="B6" s="47">
        <v>170715</v>
      </c>
    </row>
    <row r="7" spans="1:2" x14ac:dyDescent="0.2">
      <c r="A7" s="17">
        <v>2001</v>
      </c>
      <c r="B7" s="47">
        <v>423054</v>
      </c>
    </row>
    <row r="8" spans="1:2" x14ac:dyDescent="0.2">
      <c r="A8" s="17">
        <v>2002</v>
      </c>
      <c r="B8" s="47">
        <v>675727</v>
      </c>
    </row>
    <row r="9" spans="1:2" x14ac:dyDescent="0.2">
      <c r="A9" s="17">
        <v>2003</v>
      </c>
      <c r="B9" s="47">
        <v>686468</v>
      </c>
    </row>
    <row r="10" spans="1:2" x14ac:dyDescent="0.2">
      <c r="A10" s="17">
        <v>2004</v>
      </c>
      <c r="B10" s="47">
        <v>567341</v>
      </c>
    </row>
    <row r="11" spans="1:2" x14ac:dyDescent="0.2">
      <c r="A11" s="17">
        <v>2005</v>
      </c>
      <c r="B11" s="47">
        <v>645053</v>
      </c>
    </row>
    <row r="12" spans="1:2" x14ac:dyDescent="0.2">
      <c r="A12" s="17">
        <v>2006</v>
      </c>
      <c r="B12" s="47">
        <v>717659</v>
      </c>
    </row>
    <row r="13" spans="1:2" x14ac:dyDescent="0.2">
      <c r="A13" s="17">
        <v>2007</v>
      </c>
      <c r="B13" s="47">
        <v>785164</v>
      </c>
    </row>
    <row r="14" spans="1:2" x14ac:dyDescent="0.2">
      <c r="A14" s="17">
        <v>2008</v>
      </c>
      <c r="B14" s="47">
        <v>589278</v>
      </c>
    </row>
    <row r="15" spans="1:2" x14ac:dyDescent="0.2">
      <c r="A15" s="17">
        <v>2009</v>
      </c>
      <c r="B15" s="47">
        <v>401128</v>
      </c>
    </row>
    <row r="16" spans="1:2" x14ac:dyDescent="0.2">
      <c r="A16" s="17">
        <v>2010</v>
      </c>
      <c r="B16" s="47">
        <v>359502</v>
      </c>
    </row>
    <row r="17" spans="1:2" x14ac:dyDescent="0.2">
      <c r="A17" s="17">
        <v>2011</v>
      </c>
      <c r="B17" s="47">
        <v>381550</v>
      </c>
    </row>
    <row r="19" spans="1:2" s="12" customFormat="1" x14ac:dyDescent="0.2">
      <c r="A19" s="69" t="s">
        <v>34</v>
      </c>
      <c r="B19" s="13"/>
    </row>
    <row r="20" spans="1:2" s="12" customFormat="1" x14ac:dyDescent="0.2">
      <c r="A20" s="68"/>
      <c r="B20" s="13"/>
    </row>
  </sheetData>
  <mergeCells count="6">
    <mergeCell ref="A1:XFD1"/>
    <mergeCell ref="A2:XFD2"/>
    <mergeCell ref="A20:XFD20"/>
    <mergeCell ref="A19:XFD19"/>
    <mergeCell ref="A3:XFD3"/>
    <mergeCell ref="A5:XFD5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24</vt:i4>
      </vt:variant>
    </vt:vector>
  </HeadingPairs>
  <TitlesOfParts>
    <vt:vector size="24" baseType="lpstr">
      <vt:lpstr>Tabelle1</vt:lpstr>
      <vt:lpstr>Tabelle2</vt:lpstr>
      <vt:lpstr>Tabelle3</vt:lpstr>
      <vt:lpstr>Tabelle4</vt:lpstr>
      <vt:lpstr>Tabelle5</vt:lpstr>
      <vt:lpstr>Tabelle6</vt:lpstr>
      <vt:lpstr>Tabelle7</vt:lpstr>
      <vt:lpstr>Tabelle8</vt:lpstr>
      <vt:lpstr>Tabelle9</vt:lpstr>
      <vt:lpstr>Tabelle10</vt:lpstr>
      <vt:lpstr>Tabelle11</vt:lpstr>
      <vt:lpstr>Tabellenteil_Tab.1</vt:lpstr>
      <vt:lpstr>Tabellenteil_Tab.2</vt:lpstr>
      <vt:lpstr>Tabellenteil_Tab.3</vt:lpstr>
      <vt:lpstr>Tabellenteil_Tab.4</vt:lpstr>
      <vt:lpstr>Tabellenteil_Tab.5</vt:lpstr>
      <vt:lpstr>Tabellenteil_Tab.6</vt:lpstr>
      <vt:lpstr>Tabellenteil_Tab.7</vt:lpstr>
      <vt:lpstr>Tabellenteil_Tab.8</vt:lpstr>
      <vt:lpstr>Tabellenteil_Tab.9</vt:lpstr>
      <vt:lpstr>Tabellenteil_Tab.10</vt:lpstr>
      <vt:lpstr>Tabellenteil_Tab.11</vt:lpstr>
      <vt:lpstr>Tabellenteil_Tab.12</vt:lpstr>
      <vt:lpstr>Tabellenteil_Tab.13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Umweltschutz - Tabellen 2013</dc:title>
  <cp:lastModifiedBy>Leicher</cp:lastModifiedBy>
  <dcterms:created xsi:type="dcterms:W3CDTF">2013-01-03T13:19:58Z</dcterms:created>
  <dcterms:modified xsi:type="dcterms:W3CDTF">2013-01-03T14:05:36Z</dcterms:modified>
</cp:coreProperties>
</file>