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075"/>
  </bookViews>
  <sheets>
    <sheet name="Tabellenteil_Tab.1a" sheetId="1" r:id="rId1"/>
    <sheet name="Tabellenteil_Tab.1b" sheetId="2" r:id="rId2"/>
    <sheet name="Tabellenteil_Tab.2" sheetId="3" r:id="rId3"/>
    <sheet name="Tabellenteil_Tab.3" sheetId="4" r:id="rId4"/>
    <sheet name="Tabellenteil_Tab.4" sheetId="5" r:id="rId5"/>
    <sheet name="Tabellenteil_Tab.5" sheetId="6" r:id="rId6"/>
    <sheet name="Tabellenteil_Tab.6" sheetId="7" r:id="rId7"/>
    <sheet name="Tabellenteil_Tab.7" sheetId="8" r:id="rId8"/>
  </sheets>
  <externalReferences>
    <externalReference r:id="rId9"/>
    <externalReference r:id="rId10"/>
    <externalReference r:id="rId11"/>
  </externalReferences>
  <definedNames>
    <definedName name="_bmv">#REF!</definedName>
    <definedName name="_Fill">[1]ÖBB_GESAMT!#REF!</definedName>
    <definedName name="_xlnm._FilterDatabase">#REF!</definedName>
    <definedName name="_ng1">#REF!</definedName>
    <definedName name="_ng2">#REF!</definedName>
    <definedName name="Absatzplan2001_2004" localSheetId="7">{#N/A,#N/A,TRUE,"Tabelle1";#N/A,#N/A,TRUE,"Tabelle2";#N/A,#N/A,TRUE,"Tabelle3";#N/A,#N/A,TRUE,"Tabelle4"}</definedName>
    <definedName name="Absatzplan2001_2004">{#N/A,#N/A,TRUE,"Tabelle1";#N/A,#N/A,TRUE,"Tabelle2";#N/A,#N/A,TRUE,"Tabelle3";#N/A,#N/A,TRUE,"Tabelle4"}</definedName>
    <definedName name="acd" localSheetId="7">{"CECons",#N/A,FALSE,"CE"}</definedName>
    <definedName name="acd">{"CECons",#N/A,FALSE,"CE"}</definedName>
    <definedName name="ae">#REF!</definedName>
    <definedName name="AS2DocOpenMode">"AS2DocumentBrowse"</definedName>
    <definedName name="asdfa">#REF!</definedName>
    <definedName name="bmv">#REF!</definedName>
    <definedName name="CBWorkbookPriority" hidden="1">-238828510</definedName>
    <definedName name="dgb">#REF!</definedName>
    <definedName name="_xlnm.Print_Area" localSheetId="2">Tabellenteil_Tab.2!$A$1:$H$44</definedName>
    <definedName name="_xlnm.Print_Area" localSheetId="3">Tabellenteil_Tab.3!$A$1:$I$44</definedName>
    <definedName name="_xlnm.Print_Area" localSheetId="4">Tabellenteil_Tab.4!$A$1:$G$29</definedName>
    <definedName name="_xlnm.Print_Area" localSheetId="5">Tabellenteil_Tab.5!$A$1:$L$32</definedName>
    <definedName name="_xlnm.Print_Area" localSheetId="6">Tabellenteil_Tab.6!$A$1:$H$38</definedName>
    <definedName name="Druckbereich_MI">#REF!</definedName>
    <definedName name="EB">#REF!</definedName>
    <definedName name="EIN">#REF!</definedName>
    <definedName name="FilterDatenbank">#REF!</definedName>
    <definedName name="gehalt">#REF!</definedName>
    <definedName name="großBis">#REF!</definedName>
    <definedName name="großÜber">#REF!</definedName>
    <definedName name="hbg">#REF!</definedName>
    <definedName name="hhh" localSheetId="7">{#N/A,#N/A,TRUE,"Tabelle1";#N/A,#N/A,TRUE,"Tabelle2";#N/A,#N/A,TRUE,"Tabelle3";#N/A,#N/A,TRUE,"Tabelle4"}</definedName>
    <definedName name="hhh">{#N/A,#N/A,TRUE,"Tabelle1";#N/A,#N/A,TRUE,"Tabelle2";#N/A,#N/A,TRUE,"Tabelle3";#N/A,#N/A,TRUE,"Tabelle4"}</definedName>
    <definedName name="HTML_CodePage">1252</definedName>
    <definedName name="HTML_Control" localSheetId="7">{"'Sheet1'!$A$1:$H$145"}</definedName>
    <definedName name="HTML_Control">{"'Sheet1'!$A$1:$H$145"}</definedName>
    <definedName name="HTML_Description">""</definedName>
    <definedName name="HTML_Email">""</definedName>
    <definedName name="HTML_Header">"Country Risk Premiums"</definedName>
    <definedName name="HTML_LastUpdate">"2/19/99"</definedName>
    <definedName name="HTML_LineAfter">TRUE</definedName>
    <definedName name="HTML_LineBefore">TRUE</definedName>
    <definedName name="HTML_Name">"Aswath Damodaran"</definedName>
    <definedName name="HTML_OBDlg2">TRUE</definedName>
    <definedName name="HTML_OBDlg4">TRUE</definedName>
    <definedName name="HTML_OS">1</definedName>
    <definedName name="HTML_PathFile" hidden="1">"C:\jb98\3d\daten\kap10.ok\j-1001.htm"</definedName>
    <definedName name="HTML_PathFileMac">"Macintosh HD:HomePageStuff:New_Home_Page:datafile:ctryprem.html"</definedName>
    <definedName name="HTML_Title">"Country Risk Premiums"</definedName>
    <definedName name="JZ">#REF!</definedName>
    <definedName name="kizu">#REF!</definedName>
    <definedName name="kleinBis">#REF!</definedName>
    <definedName name="kleinÜber">#REF!</definedName>
    <definedName name="köpfe">#REF!</definedName>
    <definedName name="mlvg">#REF!</definedName>
    <definedName name="Nebengebühreneffekt__2">'[2]AktA85-96 (2)'!$D$23</definedName>
    <definedName name="Nebengebühreneffekt_3">'[3]AktA85-96 (2)'!$D$23</definedName>
    <definedName name="Nebengebüreneffekt_3">'[3]AktA85-96 (2)'!$D$23</definedName>
    <definedName name="ng">#REF!</definedName>
    <definedName name="Ngebef_2">'[2]AktA85-96 (2)'!$D$23</definedName>
    <definedName name="Ngebef_3">'[2]AktA85-96 (2)'!$D$23</definedName>
    <definedName name="Ngebef2">'[2]AktA85-96 (2)'!$D$23</definedName>
    <definedName name="Ngebef3">'[2]AktA85-96 (2)'!$D$23</definedName>
    <definedName name="PbisHBG">#REF!</definedName>
    <definedName name="pens1">#REF!</definedName>
    <definedName name="pens2">#REF!</definedName>
    <definedName name="PROZ">#REF!</definedName>
    <definedName name="PüberHBG">#REF!</definedName>
    <definedName name="SAPBEXdnldView" hidden="1">"453ZNH9UMWPNMHQ8LCHVSZSXB"</definedName>
    <definedName name="SAPBEXrevision">4</definedName>
    <definedName name="SAPBEXsysID" hidden="1">"PW3"</definedName>
    <definedName name="SAPBEXwbID">"8XOW2GSLG43BL23CIQ8OMCW0R"</definedName>
    <definedName name="sdfasd">#REF!</definedName>
    <definedName name="_xlnm.Criteria">#REF!</definedName>
    <definedName name="summe">#REF!</definedName>
    <definedName name="vbä">#REF!</definedName>
    <definedName name="VBÄüber">#REF!</definedName>
    <definedName name="wrn.Absatzplan._.1996." localSheetId="7">{#N/A,#N/A,TRUE,"Tabelle1";#N/A,#N/A,TRUE,"Tabelle2";#N/A,#N/A,TRUE,"Tabelle3";#N/A,#N/A,TRUE,"Tabelle4"}</definedName>
    <definedName name="wrn.Absatzplan._.1996.">{#N/A,#N/A,TRUE,"Tabelle1";#N/A,#N/A,TRUE,"Tabelle2";#N/A,#N/A,TRUE,"Tabelle3";#N/A,#N/A,TRUE,"Tabelle4"}</definedName>
    <definedName name="wrn.Aging._.and._.Trend._.Analysis." localSheetId="7">{#N/A,#N/A,FALSE,"Aging Summary";#N/A,#N/A,FALSE,"Ratio Analysis";#N/A,#N/A,FALSE,"Test 120 Day Accts";#N/A,#N/A,FALSE,"Tickmarks"}</definedName>
    <definedName name="wrn.Aging._.and._.Trend._.Analysis.">{#N/A,#N/A,FALSE,"Aging Summary";#N/A,#N/A,FALSE,"Ratio Analysis";#N/A,#N/A,FALSE,"Test 120 Day Accts";#N/A,#N/A,FALSE,"Tickmarks"}</definedName>
    <definedName name="wrn.Gefran." localSheetId="7">{"CECons",#N/A,FALSE,"CE"}</definedName>
    <definedName name="wrn.Gefran.">{"CECons",#N/A,FALSE,"CE"}</definedName>
    <definedName name="wrn.netto." localSheetId="7" hidden="1">{#N/A,#N/A,FALSE,"Tabelle1"}</definedName>
    <definedName name="wrn.netto." hidden="1">{#N/A,#N/A,FALSE,"Tabelle1"}</definedName>
    <definedName name="wrn.Test." localSheetId="7">{#N/A,#N/A,FALSE,"P&amp;L";#N/A,#N/A,FALSE,"BS"}</definedName>
    <definedName name="wrn.Test.">{#N/A,#N/A,FALSE,"P&amp;L";#N/A,#N/A,FALSE,"BS"}</definedName>
    <definedName name="xxxxx">'[3]AktA85-96 (2)'!$D$23</definedName>
    <definedName name="zulagen">#REF!</definedName>
  </definedNames>
  <calcPr calcId="145621"/>
</workbook>
</file>

<file path=xl/calcChain.xml><?xml version="1.0" encoding="utf-8"?>
<calcChain xmlns="http://schemas.openxmlformats.org/spreadsheetml/2006/main">
  <c r="E17" i="8" l="1"/>
  <c r="D17" i="8"/>
  <c r="F8" i="7"/>
  <c r="D8" i="7"/>
  <c r="E8" i="7"/>
  <c r="D16" i="7"/>
  <c r="E16" i="7"/>
  <c r="F16" i="7"/>
  <c r="D29" i="7"/>
  <c r="E29" i="7"/>
  <c r="F29" i="7"/>
  <c r="C17" i="8" l="1"/>
  <c r="E35" i="7"/>
  <c r="D35" i="7"/>
  <c r="F35" i="7"/>
</calcChain>
</file>

<file path=xl/sharedStrings.xml><?xml version="1.0" encoding="utf-8"?>
<sst xmlns="http://schemas.openxmlformats.org/spreadsheetml/2006/main" count="134" uniqueCount="118">
  <si>
    <t>Quelle: BMF</t>
  </si>
  <si>
    <r>
      <t xml:space="preserve">2015 FH </t>
    </r>
    <r>
      <rPr>
        <vertAlign val="superscript"/>
        <sz val="9"/>
        <rFont val="Arial"/>
        <family val="2"/>
      </rPr>
      <t>5)</t>
    </r>
  </si>
  <si>
    <r>
      <t xml:space="preserve">2014 FH </t>
    </r>
    <r>
      <rPr>
        <vertAlign val="superscript"/>
        <sz val="9"/>
        <rFont val="Arial"/>
        <family val="2"/>
      </rPr>
      <t>5)</t>
    </r>
  </si>
  <si>
    <r>
      <t xml:space="preserve">2013 FH </t>
    </r>
    <r>
      <rPr>
        <vertAlign val="superscript"/>
        <sz val="9"/>
        <rFont val="Arial"/>
        <family val="2"/>
      </rPr>
      <t>4)</t>
    </r>
  </si>
  <si>
    <r>
      <t xml:space="preserve">Finanzierungsbedarf </t>
    </r>
    <r>
      <rPr>
        <vertAlign val="superscript"/>
        <sz val="9"/>
        <rFont val="Arial"/>
        <family val="2"/>
      </rPr>
      <t>1)</t>
    </r>
    <r>
      <rPr>
        <sz val="9"/>
        <rFont val="Arial"/>
        <family val="2"/>
      </rPr>
      <t xml:space="preserve"> 
in % des BIP</t>
    </r>
    <r>
      <rPr>
        <vertAlign val="superscript"/>
        <sz val="9"/>
        <rFont val="Arial"/>
        <family val="2"/>
      </rPr>
      <t>3)</t>
    </r>
  </si>
  <si>
    <r>
      <t xml:space="preserve">Einzahlungen
in % des BIP </t>
    </r>
    <r>
      <rPr>
        <vertAlign val="superscript"/>
        <sz val="9"/>
        <rFont val="Arial"/>
        <family val="2"/>
      </rPr>
      <t>3)</t>
    </r>
  </si>
  <si>
    <r>
      <t xml:space="preserve">Auszahlungen
in % des BIP </t>
    </r>
    <r>
      <rPr>
        <vertAlign val="superscript"/>
        <sz val="9"/>
        <rFont val="Arial"/>
        <family val="2"/>
      </rPr>
      <t>3)</t>
    </r>
  </si>
  <si>
    <r>
      <t xml:space="preserve">Finanzierungsbedarf </t>
    </r>
    <r>
      <rPr>
        <vertAlign val="superscript"/>
        <sz val="9"/>
        <rFont val="Arial"/>
        <family val="2"/>
      </rPr>
      <t>1)</t>
    </r>
    <r>
      <rPr>
        <sz val="9"/>
        <rFont val="Arial"/>
        <family val="2"/>
      </rPr>
      <t xml:space="preserve"> 
in Mio. €</t>
    </r>
  </si>
  <si>
    <t>Einzahlungen in Mio. €</t>
  </si>
  <si>
    <t>Auszahlungen 
in Mio. €</t>
  </si>
  <si>
    <r>
      <t xml:space="preserve">Jahr </t>
    </r>
    <r>
      <rPr>
        <vertAlign val="superscript"/>
        <sz val="9"/>
        <rFont val="Arial"/>
        <family val="2"/>
      </rPr>
      <t>2)</t>
    </r>
  </si>
  <si>
    <r>
      <t xml:space="preserve">Tabelle 1a: Auszahlungen, Einzahlungen, Finanzierungsbedarf des Bundes </t>
    </r>
    <r>
      <rPr>
        <b/>
        <vertAlign val="superscript"/>
        <sz val="10"/>
        <rFont val="Arial"/>
        <family val="2"/>
      </rPr>
      <t>1)</t>
    </r>
  </si>
  <si>
    <r>
      <t xml:space="preserve">2015 EH </t>
    </r>
    <r>
      <rPr>
        <vertAlign val="superscript"/>
        <sz val="9"/>
        <rFont val="Arial"/>
        <family val="2"/>
      </rPr>
      <t>4)</t>
    </r>
  </si>
  <si>
    <r>
      <t xml:space="preserve">2014 EH </t>
    </r>
    <r>
      <rPr>
        <vertAlign val="superscript"/>
        <sz val="9"/>
        <rFont val="Arial"/>
        <family val="2"/>
      </rPr>
      <t>4)</t>
    </r>
  </si>
  <si>
    <r>
      <t xml:space="preserve">2013 EH </t>
    </r>
    <r>
      <rPr>
        <vertAlign val="superscript"/>
        <sz val="9"/>
        <rFont val="Arial"/>
        <family val="2"/>
      </rPr>
      <t>3)</t>
    </r>
  </si>
  <si>
    <r>
      <t xml:space="preserve">Nettoergebnis
in % des BIP </t>
    </r>
    <r>
      <rPr>
        <vertAlign val="superscript"/>
        <sz val="9"/>
        <rFont val="Arial"/>
        <family val="2"/>
      </rPr>
      <t>2)</t>
    </r>
  </si>
  <si>
    <r>
      <t xml:space="preserve">Erträge
in % des BIP </t>
    </r>
    <r>
      <rPr>
        <vertAlign val="superscript"/>
        <sz val="9"/>
        <rFont val="Arial"/>
        <family val="2"/>
      </rPr>
      <t>2)</t>
    </r>
  </si>
  <si>
    <r>
      <t xml:space="preserve">Auswendungen
in % des BIP </t>
    </r>
    <r>
      <rPr>
        <vertAlign val="superscript"/>
        <sz val="9"/>
        <rFont val="Arial"/>
        <family val="2"/>
      </rPr>
      <t>2)</t>
    </r>
  </si>
  <si>
    <t>Nettoergebnis 
in Mio. €</t>
  </si>
  <si>
    <t>Erträge
 in Mio. €</t>
  </si>
  <si>
    <t>Aufwendungen
 in Mio. €</t>
  </si>
  <si>
    <t>Jahr</t>
  </si>
  <si>
    <r>
      <t xml:space="preserve">Tabelle 1b: Aufwendungen, Erträge, Nettoergebnis des Bundes </t>
    </r>
    <r>
      <rPr>
        <b/>
        <vertAlign val="superscript"/>
        <sz val="10"/>
        <rFont val="Arial"/>
        <family val="2"/>
      </rPr>
      <t>1)</t>
    </r>
  </si>
  <si>
    <r>
      <t>1)</t>
    </r>
    <r>
      <rPr>
        <sz val="9"/>
        <rFont val="Arial"/>
        <family val="2"/>
      </rPr>
      <t xml:space="preserve">  bis 2013 Bundesanstalt Statistik Österreich, ab 2014: WIFO Märzprognose 2014 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 Prognose des BMF</t>
    </r>
  </si>
  <si>
    <t xml:space="preserve">Quellen: bis 2013 Bundesanstalt Statistik Österreich (Stand: 9. April 2014), ab 2014  BMF.  </t>
  </si>
  <si>
    <r>
      <t xml:space="preserve">2015 </t>
    </r>
    <r>
      <rPr>
        <vertAlign val="superscript"/>
        <sz val="9"/>
        <rFont val="Arial"/>
        <family val="2"/>
      </rPr>
      <t>2</t>
    </r>
  </si>
  <si>
    <r>
      <t xml:space="preserve">2014 </t>
    </r>
    <r>
      <rPr>
        <vertAlign val="superscript"/>
        <sz val="9"/>
        <rFont val="Arial"/>
        <family val="2"/>
      </rPr>
      <t>2</t>
    </r>
  </si>
  <si>
    <r>
      <t xml:space="preserve">BIP </t>
    </r>
    <r>
      <rPr>
        <vertAlign val="superscript"/>
        <sz val="9"/>
        <rFont val="Arial"/>
        <family val="2"/>
      </rPr>
      <t>1</t>
    </r>
  </si>
  <si>
    <t>Maastricht- 
Defizit</t>
  </si>
  <si>
    <t>Staats-
ausgaben</t>
  </si>
  <si>
    <t>Steuern und 
Abgaben</t>
  </si>
  <si>
    <t>Staats-
einnahmen</t>
  </si>
  <si>
    <t>in Mio. €</t>
  </si>
  <si>
    <t>Tabelle 2: Staatsausgaben, Staatseinnahmen, Steuern und Abgaben, Defizit des Gesamtstaates in Maastricht-Darstellung</t>
  </si>
  <si>
    <t>BIP nominell (Wachstum in %)</t>
  </si>
  <si>
    <t>Maastricht
Defizit</t>
  </si>
  <si>
    <t>in % des BIP</t>
  </si>
  <si>
    <t>Tabelle 3: Staatsausgaben, Staatseinnahmen, Steuern und Abgaben, Defizit des Gesamtstaates in Maastricht-Darstellung</t>
  </si>
  <si>
    <t>Tabelle 4: Maastricht-Defizite der staatlichen Teilsektoren gem. ESVG 95</t>
  </si>
  <si>
    <r>
      <t xml:space="preserve">Staat </t>
    </r>
    <r>
      <rPr>
        <vertAlign val="superscript"/>
        <sz val="10"/>
        <rFont val="Arial"/>
        <family val="2"/>
      </rPr>
      <t>1)</t>
    </r>
  </si>
  <si>
    <r>
      <t xml:space="preserve">Bund </t>
    </r>
    <r>
      <rPr>
        <vertAlign val="superscript"/>
        <sz val="10"/>
        <rFont val="Arial"/>
        <family val="2"/>
      </rPr>
      <t>2)</t>
    </r>
  </si>
  <si>
    <r>
      <t xml:space="preserve">L  u. G </t>
    </r>
    <r>
      <rPr>
        <vertAlign val="superscript"/>
        <sz val="10"/>
        <rFont val="Arial"/>
        <family val="2"/>
      </rPr>
      <t>3)</t>
    </r>
  </si>
  <si>
    <r>
      <t xml:space="preserve">SV </t>
    </r>
    <r>
      <rPr>
        <vertAlign val="superscript"/>
        <sz val="10"/>
        <rFont val="Arial"/>
        <family val="2"/>
      </rPr>
      <t>4)</t>
    </r>
  </si>
  <si>
    <r>
      <t xml:space="preserve">2014 </t>
    </r>
    <r>
      <rPr>
        <vertAlign val="superscript"/>
        <sz val="10"/>
        <rFont val="Arial"/>
        <family val="2"/>
      </rPr>
      <t>5)</t>
    </r>
  </si>
  <si>
    <r>
      <t xml:space="preserve">2015 </t>
    </r>
    <r>
      <rPr>
        <vertAlign val="superscript"/>
        <sz val="10"/>
        <rFont val="Arial"/>
        <family val="2"/>
      </rPr>
      <t>5)</t>
    </r>
  </si>
  <si>
    <r>
      <t>1)</t>
    </r>
    <r>
      <rPr>
        <sz val="10"/>
        <rFont val="Arial"/>
        <family val="2"/>
      </rPr>
      <t xml:space="preserve"> Gesamtstaat im Sinne des ESVG'95
</t>
    </r>
    <r>
      <rPr>
        <vertAlign val="superscript"/>
        <sz val="10"/>
        <rFont val="Arial"/>
        <family val="2"/>
      </rPr>
      <t>2)</t>
    </r>
    <r>
      <rPr>
        <sz val="10"/>
        <rFont val="Arial"/>
        <family val="2"/>
      </rPr>
      <t xml:space="preserve">Bund, Bundesfonds, Bundeskammern 
</t>
    </r>
    <r>
      <rPr>
        <vertAlign val="superscript"/>
        <sz val="10"/>
        <rFont val="Arial"/>
        <family val="2"/>
      </rPr>
      <t>3)</t>
    </r>
    <r>
      <rPr>
        <sz val="10"/>
        <rFont val="Arial"/>
        <family val="2"/>
      </rPr>
      <t xml:space="preserve">Länder, Landesfonds, Landeskammern u. div. Ausgliederungen, Gemeinden, Gemeindefonds, Gemeindeverbände
</t>
    </r>
    <r>
      <rPr>
        <vertAlign val="superscript"/>
        <sz val="10"/>
        <rFont val="Arial"/>
        <family val="2"/>
      </rPr>
      <t>4)</t>
    </r>
    <r>
      <rPr>
        <sz val="10"/>
        <rFont val="Arial"/>
        <family val="2"/>
      </rPr>
      <t xml:space="preserve">Sozialversicherungsträger    
</t>
    </r>
    <r>
      <rPr>
        <vertAlign val="superscript"/>
        <sz val="10"/>
        <rFont val="Arial"/>
        <family val="2"/>
      </rPr>
      <t>5)</t>
    </r>
    <r>
      <rPr>
        <sz val="10"/>
        <rFont val="Arial"/>
        <family val="2"/>
      </rPr>
      <t xml:space="preserve">Schätzungen des BMF
</t>
    </r>
  </si>
  <si>
    <t xml:space="preserve">Quellen: bis 2013 Bundesanstalt Statistik Österreich (Stand: 9.4.2014), ab 2014  BMF.  </t>
  </si>
  <si>
    <t xml:space="preserve">Maastricht-Defizit des Gesamtstaates </t>
  </si>
  <si>
    <t xml:space="preserve">Maastricht-Defizit der Sozialversicherung </t>
  </si>
  <si>
    <t xml:space="preserve">Maastricht-Defizit der Gemeindeebene </t>
  </si>
  <si>
    <t xml:space="preserve">Maastricht-Defizit der Landesebene </t>
  </si>
  <si>
    <t>Maastricht-Defizit des Bundessektors lt. ESVG 95</t>
  </si>
  <si>
    <t>sonstige Einheiten des Bundessektors</t>
  </si>
  <si>
    <t>Maastricht-Defizit des Bundes laut ESVG 95</t>
  </si>
  <si>
    <t>Zinsen</t>
  </si>
  <si>
    <t>Steuern, Investitionen, EU-Beiträge u. Rückflüsse</t>
  </si>
  <si>
    <t>Periodengerechte Zuordnung gemäß ESVG 95</t>
  </si>
  <si>
    <t>Defizit der ÖBB Infrastruktur AG</t>
  </si>
  <si>
    <t>Zurechnungen von außerhalb des Bundesbudgets</t>
  </si>
  <si>
    <t>Beteiligungen</t>
  </si>
  <si>
    <t>Darlehen</t>
  </si>
  <si>
    <t>Finanzielle Transaktionen laut Bundesbudget</t>
  </si>
  <si>
    <r>
      <t xml:space="preserve">Tabelle 5: Ableitung des gesamtstaatlichen Maastricht-Defizits aus dem administrativen Defizit des Bundes </t>
    </r>
    <r>
      <rPr>
        <b/>
        <vertAlign val="superscript"/>
        <sz val="10"/>
        <color indexed="63"/>
        <rFont val="Arial"/>
        <family val="2"/>
      </rPr>
      <t>1)</t>
    </r>
  </si>
  <si>
    <r>
      <t>1)</t>
    </r>
    <r>
      <rPr>
        <sz val="9"/>
        <color indexed="63"/>
        <rFont val="Arial"/>
        <family val="2"/>
      </rPr>
      <t xml:space="preserve">  Accrual Adjustment Zinsen UG 58
</t>
    </r>
    <r>
      <rPr>
        <vertAlign val="superscript"/>
        <sz val="9"/>
        <color indexed="63"/>
        <rFont val="Arial"/>
        <family val="2"/>
      </rPr>
      <t>2)</t>
    </r>
    <r>
      <rPr>
        <sz val="9"/>
        <color indexed="63"/>
        <rFont val="Arial"/>
        <family val="2"/>
      </rPr>
      <t xml:space="preserve"> Großteils ÖBB Infrastrukturfinanzierung - siehe dazu Erläuterungen zu UG 41 im Budgetbericht Abschnitt 4.2
</t>
    </r>
    <r>
      <rPr>
        <vertAlign val="superscript"/>
        <sz val="9"/>
        <color indexed="63"/>
        <rFont val="Arial"/>
        <family val="2"/>
      </rPr>
      <t>3)</t>
    </r>
    <r>
      <rPr>
        <sz val="9"/>
        <color indexed="63"/>
        <rFont val="Arial"/>
        <family val="2"/>
      </rPr>
      <t xml:space="preserve"> 2013: davon 900 Mio. €  Einzahlung in ESM, 222 Mio. € Aufstockung Beteiligung an europäischer Investitionsbank, 1,5 Mrd. € Kapitalerhöhung HAAG; 2014: ESM 468 Mio.€
</t>
    </r>
    <r>
      <rPr>
        <vertAlign val="superscript"/>
        <sz val="9"/>
        <color indexed="63"/>
        <rFont val="Arial"/>
        <family val="2"/>
      </rPr>
      <t>4)</t>
    </r>
    <r>
      <rPr>
        <sz val="9"/>
        <color indexed="63"/>
        <rFont val="Arial"/>
        <family val="2"/>
      </rPr>
      <t xml:space="preserve"> davon 2013: 1,14 Mrd. € Besserungsschein Kommunalkredit Austria AG; Ausfuhrförderung: 2014: 500 Mio. € ; 2015:  400 Mio. €
</t>
    </r>
    <r>
      <rPr>
        <vertAlign val="superscript"/>
        <sz val="9"/>
        <color indexed="63"/>
        <rFont val="Arial"/>
        <family val="2"/>
      </rPr>
      <t>5)</t>
    </r>
    <r>
      <rPr>
        <sz val="9"/>
        <color indexed="63"/>
        <rFont val="Arial"/>
        <family val="2"/>
      </rPr>
      <t xml:space="preserve"> davon Rückzahlung von Partizipationskapital: 2013: ERSTE: 1,2 Mrd. € und BAWAG: 0,2 Mrd. €; 2014:  RBI: 1,75 Mrd. €, BAWAG: 0,35 Mrd. €.
</t>
    </r>
    <r>
      <rPr>
        <vertAlign val="superscript"/>
        <sz val="9"/>
        <color indexed="63"/>
        <rFont val="Arial"/>
        <family val="2"/>
      </rPr>
      <t>6)</t>
    </r>
    <r>
      <rPr>
        <sz val="9"/>
        <color indexed="63"/>
        <rFont val="Arial"/>
        <family val="2"/>
      </rPr>
      <t xml:space="preserve"> insbesondere Rückzahlungen aus der Ausfuhrförderung
</t>
    </r>
    <r>
      <rPr>
        <vertAlign val="superscript"/>
        <sz val="9"/>
        <color indexed="63"/>
        <rFont val="Arial"/>
        <family val="2"/>
      </rPr>
      <t>7)</t>
    </r>
    <r>
      <rPr>
        <sz val="9"/>
        <color indexed="63"/>
        <rFont val="Arial"/>
        <family val="2"/>
      </rPr>
      <t xml:space="preserve"> davon Forderungsabschreibungen Steuern: 2013: 1,0 Mrd. €, 2014: 1,05 Mrd. €; 2015: 1,09 Mrd.€ </t>
    </r>
  </si>
  <si>
    <t>Quellen: BMF</t>
  </si>
  <si>
    <t>Nettoergebnis des Bundes</t>
  </si>
  <si>
    <t>Aufwand und Auflösung von Rückstellungen</t>
  </si>
  <si>
    <t>Abschreibungen auf Vermögenswerte</t>
  </si>
  <si>
    <t>davon:</t>
  </si>
  <si>
    <t>Nicht finanzierungswirksamer Aufwand / Ertrag</t>
  </si>
  <si>
    <r>
      <t xml:space="preserve">Darlehen und Vorschüsse </t>
    </r>
    <r>
      <rPr>
        <i/>
        <vertAlign val="superscript"/>
        <sz val="9"/>
        <rFont val="Arial"/>
        <family val="2"/>
      </rPr>
      <t>6)</t>
    </r>
  </si>
  <si>
    <r>
      <t xml:space="preserve">Investitionen in Beteiligungen </t>
    </r>
    <r>
      <rPr>
        <i/>
        <vertAlign val="superscript"/>
        <sz val="9"/>
        <rFont val="Arial"/>
        <family val="2"/>
      </rPr>
      <t>5)</t>
    </r>
  </si>
  <si>
    <t>Investitionen in immaterielle Vermögensgegenstände</t>
  </si>
  <si>
    <t xml:space="preserve">Investitionen in Sachanlagen </t>
  </si>
  <si>
    <t xml:space="preserve">Einzahlungen aus </t>
  </si>
  <si>
    <r>
      <t xml:space="preserve">Darlehen und Vorschüsse </t>
    </r>
    <r>
      <rPr>
        <i/>
        <vertAlign val="superscript"/>
        <sz val="9"/>
        <rFont val="Arial"/>
        <family val="2"/>
      </rPr>
      <t>4)</t>
    </r>
  </si>
  <si>
    <r>
      <t xml:space="preserve">Investitionen in Beteiligungen </t>
    </r>
    <r>
      <rPr>
        <i/>
        <vertAlign val="superscript"/>
        <sz val="9"/>
        <rFont val="Arial"/>
        <family val="2"/>
      </rPr>
      <t>3)</t>
    </r>
  </si>
  <si>
    <t xml:space="preserve">Auszahlungen aus </t>
  </si>
  <si>
    <t>Nicht ergebniswirksame Auszahlungen /Einzahlungen</t>
  </si>
  <si>
    <t>Erträge aus operativer Verwaltungstätigkeit und Transfers</t>
  </si>
  <si>
    <t>Betriebl. Sachaufwand</t>
  </si>
  <si>
    <t>Personalaufwand</t>
  </si>
  <si>
    <t xml:space="preserve">Periodenabgrenzungen </t>
  </si>
  <si>
    <t>Nettofinanzierungsbedarf des Bundes</t>
  </si>
  <si>
    <t>in Mrd. €</t>
  </si>
  <si>
    <t>Tabelle 6: Ableitung des Nettoergebnis  des Bundes aus der Finanzierungsrechnung</t>
  </si>
  <si>
    <r>
      <t>1)</t>
    </r>
    <r>
      <rPr>
        <sz val="9"/>
        <color indexed="63"/>
        <rFont val="Arial"/>
        <family val="2"/>
      </rPr>
      <t xml:space="preserve"> 2013: Bundesanstalt Statistik Österreich, Stand 9.4.2014; ab 2014 BMF.</t>
    </r>
  </si>
  <si>
    <t>in % BIP</t>
  </si>
  <si>
    <t>sonstige</t>
  </si>
  <si>
    <t>Tabelle 7: Ableitung des Maastricht-Defizites  des Bundes aus der Ergebnisrechnung</t>
  </si>
  <si>
    <r>
      <t xml:space="preserve">
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Prognose des BMF
</t>
    </r>
  </si>
  <si>
    <r>
      <t xml:space="preserve">2014 </t>
    </r>
    <r>
      <rPr>
        <vertAlign val="superscript"/>
        <sz val="9"/>
        <rFont val="Arial"/>
        <family val="2"/>
      </rPr>
      <t>1</t>
    </r>
  </si>
  <si>
    <r>
      <t xml:space="preserve">2015 </t>
    </r>
    <r>
      <rPr>
        <vertAlign val="superscript"/>
        <sz val="9"/>
        <rFont val="Arial"/>
        <family val="2"/>
      </rPr>
      <t>1</t>
    </r>
  </si>
  <si>
    <r>
      <t xml:space="preserve">Sonstige finanzielle Transaktionen </t>
    </r>
    <r>
      <rPr>
        <vertAlign val="superscript"/>
        <sz val="9"/>
        <rFont val="Arial"/>
        <family val="2"/>
      </rPr>
      <t>3)</t>
    </r>
  </si>
  <si>
    <r>
      <t xml:space="preserve">sonstige Adaptierungen </t>
    </r>
    <r>
      <rPr>
        <vertAlign val="superscript"/>
        <sz val="9"/>
        <rFont val="Arial"/>
        <family val="2"/>
      </rPr>
      <t>4)</t>
    </r>
  </si>
  <si>
    <r>
      <t xml:space="preserve">sonstige  </t>
    </r>
    <r>
      <rPr>
        <vertAlign val="superscript"/>
        <sz val="10"/>
        <rFont val="Arial"/>
        <family val="2"/>
      </rPr>
      <t>5)</t>
    </r>
  </si>
  <si>
    <r>
      <t xml:space="preserve">2014 </t>
    </r>
    <r>
      <rPr>
        <b/>
        <vertAlign val="superscript"/>
        <sz val="9"/>
        <rFont val="Arial"/>
        <family val="2"/>
      </rPr>
      <t>2)</t>
    </r>
  </si>
  <si>
    <r>
      <t xml:space="preserve">2015 </t>
    </r>
    <r>
      <rPr>
        <b/>
        <vertAlign val="superscript"/>
        <sz val="9"/>
        <rFont val="Arial"/>
        <family val="2"/>
      </rPr>
      <t>2)</t>
    </r>
  </si>
  <si>
    <r>
      <t xml:space="preserve">Saldo Finanzierungsrechnung des Bundes </t>
    </r>
    <r>
      <rPr>
        <b/>
        <vertAlign val="superscript"/>
        <sz val="9"/>
        <rFont val="Arial"/>
        <family val="2"/>
      </rPr>
      <t>1)</t>
    </r>
  </si>
  <si>
    <r>
      <t>1)</t>
    </r>
    <r>
      <rPr>
        <sz val="9"/>
        <rFont val="Arial"/>
        <family val="2"/>
      </rPr>
      <t xml:space="preserve">  Bis 2012 (vor Inkrafttreten der 2. Etappe Haushaltsrechtsreform): Abgang des allgemeinen Haushaltes des Bundes           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laut BVA
</t>
    </r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Insbesondere Rücklagengebarung und Zahlungen an OBB; 2013 Zahlung Besserungsschein KA Finanz 1.137 Mio. €
</t>
    </r>
    <r>
      <rPr>
        <vertAlign val="superscript"/>
        <sz val="9"/>
        <rFont val="Arial"/>
        <family val="2"/>
      </rPr>
      <t>4)</t>
    </r>
    <r>
      <rPr>
        <sz val="9"/>
        <rFont val="Arial"/>
        <family val="2"/>
      </rPr>
      <t xml:space="preserve">2012 Vorlaufzahlungen für 2013 wegen Umstieg auf neues Haushaltsrecht ab 1.1.2013
</t>
    </r>
    <r>
      <rPr>
        <vertAlign val="superscript"/>
        <sz val="9"/>
        <rFont val="Arial"/>
        <family val="2"/>
      </rPr>
      <t>5)</t>
    </r>
    <r>
      <rPr>
        <sz val="9"/>
        <rFont val="Arial"/>
        <family val="2"/>
      </rPr>
      <t xml:space="preserve">2010 inkl. Aufwand Besserungsschein Kommunalkredit Finanz iHv rd. 1 Mrd. €  , 2011 inkl. Abschreibung Partizipationskapital Hypo Alpe Adria iHv rd. 0,6 Mrd. €; 2012 inkl. 0,7 Mrd. € Abschreibung Partizipationskapital ÖVAG 
</t>
    </r>
  </si>
  <si>
    <r>
      <t xml:space="preserve">Finanzaufwand </t>
    </r>
    <r>
      <rPr>
        <i/>
        <vertAlign val="superscript"/>
        <sz val="9"/>
        <rFont val="Arial"/>
        <family val="2"/>
      </rPr>
      <t xml:space="preserve"> 1)</t>
    </r>
  </si>
  <si>
    <r>
      <t xml:space="preserve">Transfers </t>
    </r>
    <r>
      <rPr>
        <i/>
        <vertAlign val="superscript"/>
        <sz val="9"/>
        <rFont val="Arial"/>
        <family val="2"/>
      </rPr>
      <t>2)</t>
    </r>
  </si>
  <si>
    <r>
      <t xml:space="preserve">Aufwand aus Wertberichtigungen </t>
    </r>
    <r>
      <rPr>
        <i/>
        <vertAlign val="superscript"/>
        <sz val="9"/>
        <rFont val="Arial"/>
        <family val="2"/>
      </rPr>
      <t>7)</t>
    </r>
  </si>
  <si>
    <r>
      <t xml:space="preserve">Maastricht-Defizit der Landesebene </t>
    </r>
    <r>
      <rPr>
        <vertAlign val="superscript"/>
        <sz val="9"/>
        <rFont val="Arial"/>
        <family val="2"/>
      </rPr>
      <t>1)</t>
    </r>
  </si>
  <si>
    <r>
      <t xml:space="preserve">Maastricht-Defizit der Gemeindeebene </t>
    </r>
    <r>
      <rPr>
        <vertAlign val="superscript"/>
        <sz val="9"/>
        <rFont val="Arial"/>
        <family val="2"/>
      </rPr>
      <t>1)</t>
    </r>
  </si>
  <si>
    <r>
      <t xml:space="preserve">Maastricht-Defizit der Sozialversicherung </t>
    </r>
    <r>
      <rPr>
        <vertAlign val="superscript"/>
        <sz val="9"/>
        <rFont val="Arial"/>
        <family val="2"/>
      </rPr>
      <t>1)</t>
    </r>
  </si>
  <si>
    <r>
      <t xml:space="preserve">Maastricht-Defizit des Gesamtstaates </t>
    </r>
    <r>
      <rPr>
        <b/>
        <vertAlign val="superscript"/>
        <sz val="9"/>
        <rFont val="Arial"/>
        <family val="2"/>
      </rPr>
      <t>1)</t>
    </r>
  </si>
  <si>
    <r>
      <t>1)</t>
    </r>
    <r>
      <rPr>
        <sz val="8"/>
        <rFont val="Arial"/>
        <family val="2"/>
      </rPr>
      <t xml:space="preserve"> Anmerkung zu den Bezeichnungen:  bis 2012: Ausgaben, Einnahmen u. "-" = Abgang, "+" = Überschuss, ab 2013:  Finanzierungshaushalt (FH): Auszahlungen, Einzahlungen, Nettofinanzierungsbedarf,
</t>
    </r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 xml:space="preserve">Bis 1987 enthalten die Auszahlungen auch die Finanzschuldtilgung; diese sind jedoch nicht beim Finanzierungsbedarf (Abgang) eingerechnet
</t>
    </r>
    <r>
      <rPr>
        <vertAlign val="superscript"/>
        <sz val="8"/>
        <rFont val="Arial"/>
        <family val="2"/>
      </rPr>
      <t>3)</t>
    </r>
    <r>
      <rPr>
        <sz val="8"/>
        <rFont val="Arial"/>
        <family val="2"/>
      </rPr>
      <t xml:space="preserve">BIP: bis 2013 Bundesanstalt Statistik Österreich, 2014 u. 2015: lt. Wifo-Prognose vom März 2014
</t>
    </r>
    <r>
      <rPr>
        <vertAlign val="superscript"/>
        <sz val="8"/>
        <rFont val="Arial"/>
        <family val="2"/>
      </rPr>
      <t>4)</t>
    </r>
    <r>
      <rPr>
        <sz val="8"/>
        <rFont val="Arial"/>
        <family val="2"/>
      </rPr>
      <t xml:space="preserve">2013 lt. vorläufiger Bundesrechnungsabschluss (vorl. BRA)
</t>
    </r>
    <r>
      <rPr>
        <vertAlign val="superscript"/>
        <sz val="8"/>
        <rFont val="Arial"/>
        <family val="2"/>
      </rPr>
      <t>5)</t>
    </r>
    <r>
      <rPr>
        <sz val="8"/>
        <rFont val="Arial"/>
        <family val="2"/>
      </rPr>
      <t xml:space="preserve">2014, 2015 lt. Bundesvoranschlag (BVA)
</t>
    </r>
  </si>
  <si>
    <r>
      <t>1)</t>
    </r>
    <r>
      <rPr>
        <sz val="8"/>
        <rFont val="Arial"/>
        <family val="2"/>
      </rPr>
      <t xml:space="preserve"> Ergebnishaushalt (EH): Aufwendungen, Erträge u. Nettoergebnis
</t>
    </r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 xml:space="preserve">BIP: bis 2013 Bundesanstalt Statistik Österreich, 2014 u. 2015: lt. Wifo-Prognose vom März 2014
</t>
    </r>
    <r>
      <rPr>
        <vertAlign val="superscript"/>
        <sz val="8"/>
        <rFont val="Arial"/>
        <family val="2"/>
      </rPr>
      <t>3)</t>
    </r>
    <r>
      <rPr>
        <sz val="8"/>
        <rFont val="Arial"/>
        <family val="2"/>
      </rPr>
      <t xml:space="preserve">2013 lt. vorläufiger Bundesrechnungsabschluss (vorl. BRA)
</t>
    </r>
    <r>
      <rPr>
        <vertAlign val="superscript"/>
        <sz val="8"/>
        <rFont val="Arial"/>
        <family val="2"/>
      </rPr>
      <t>4)</t>
    </r>
    <r>
      <rPr>
        <sz val="8"/>
        <rFont val="Arial"/>
        <family val="2"/>
      </rPr>
      <t xml:space="preserve">2014, 2015 lt. Bundesvoranschlag (BVA)
</t>
    </r>
  </si>
  <si>
    <t>UG 46 HAAG</t>
  </si>
  <si>
    <t xml:space="preserve">Maastricht-Defizitzurechnung Banken </t>
  </si>
  <si>
    <t>UG 41 VGR-Anpassung</t>
  </si>
  <si>
    <t>UG 45 Korrektur Eröffnungsbilanz</t>
  </si>
  <si>
    <t>UG 16 VGR-Anpassung</t>
  </si>
  <si>
    <t>Rückstellung Prozesskosten</t>
  </si>
  <si>
    <t>Sachanlage-Investitionen</t>
  </si>
  <si>
    <t>UG 14 Eurofighter</t>
  </si>
  <si>
    <t>Abschreibungen Investitionen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</si>
</sst>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43" formatCode="_-* #,##0.00_-;\-* #,##0.00_-;_-* &quot;-&quot;??_-;_-@_-"/>
    <numFmt numFmtId="164" formatCode="#,##0.0"/>
    <numFmt numFmtId="165" formatCode="0.0"/>
    <numFmt numFmtId="166" formatCode="#,##0.000"/>
    <numFmt numFmtId="167" formatCode="0.000"/>
    <numFmt numFmtId="168" formatCode="##0\ &quot;bps&quot;"/>
    <numFmt numFmtId="169" formatCode="_-* #,##0.00\ [$€-1]_-;\-* #,##0.00\ [$€-1]_-;_-* &quot;-&quot;??\ [$€-1]_-"/>
    <numFmt numFmtId="170" formatCode="_-* #,##0.00\ [$€]_-;\-* #,##0.00\ [$€]_-;_-* &quot;-&quot;??\ [$€]_-;_-@_-"/>
    <numFmt numFmtId="171" formatCode="#,##0.00_);[Red]\(#,##0.00\);\-_)"/>
    <numFmt numFmtId="172" formatCode="_(* #,##0.00_);_(* \(#,##0.00\);_(* &quot;-&quot;??_);_(@_)"/>
    <numFmt numFmtId="173" formatCode="_ * #,##0.00_ ;_ * \-#,##0.00_ ;_ * &quot;-&quot;??_ ;_ @_ "/>
    <numFmt numFmtId="174" formatCode="#,##0.00_);\(#,##0.00\)"/>
    <numFmt numFmtId="175" formatCode="\+#,##0;\-#,##0"/>
    <numFmt numFmtId="176" formatCode="_(* #,##0.00_);\(* #,##0.00\);_(* &quot;-&quot;??_);_-@_-"/>
    <numFmt numFmtId="177" formatCode="_(* #,##0_);\(* #,##0\);_(* &quot;-&quot;??_);_-@_-"/>
    <numFmt numFmtId="178" formatCode="0.00_)"/>
    <numFmt numFmtId="179" formatCode="#0.00"/>
    <numFmt numFmtId="180" formatCode="#0.0000"/>
    <numFmt numFmtId="181" formatCode="0.000%"/>
    <numFmt numFmtId="182" formatCode="0.0000000%"/>
    <numFmt numFmtId="183" formatCode="#,##0_ ;[Red]\-#,##0\ "/>
    <numFmt numFmtId="184" formatCode="&quot;L.&quot;\ #,##0;[Red]\-&quot;L.&quot;\ #,##0"/>
  </numFmts>
  <fonts count="102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Arial"/>
      <family val="2"/>
    </font>
    <font>
      <vertAlign val="superscript"/>
      <sz val="10"/>
      <name val="Arial"/>
      <family val="2"/>
    </font>
    <font>
      <sz val="9"/>
      <color theme="0" tint="-0.499984740745262"/>
      <name val="Arial"/>
      <family val="2"/>
    </font>
    <font>
      <sz val="9"/>
      <color indexed="63"/>
      <name val="Arial"/>
      <family val="2"/>
    </font>
    <font>
      <vertAlign val="superscript"/>
      <sz val="9"/>
      <color indexed="63"/>
      <name val="Arial"/>
      <family val="2"/>
    </font>
    <font>
      <sz val="9"/>
      <color rgb="FFFF0000"/>
      <name val="Arial"/>
      <family val="2"/>
    </font>
    <font>
      <b/>
      <sz val="9"/>
      <color indexed="63"/>
      <name val="Arial"/>
      <family val="2"/>
    </font>
    <font>
      <b/>
      <sz val="10"/>
      <color indexed="63"/>
      <name val="Arial"/>
      <family val="2"/>
    </font>
    <font>
      <b/>
      <vertAlign val="superscript"/>
      <sz val="10"/>
      <color indexed="63"/>
      <name val="Arial"/>
      <family val="2"/>
    </font>
    <font>
      <sz val="10"/>
      <name val="MS Sans Serif"/>
      <family val="2"/>
    </font>
    <font>
      <i/>
      <sz val="9"/>
      <name val="Arial"/>
      <family val="2"/>
    </font>
    <font>
      <i/>
      <vertAlign val="superscript"/>
      <sz val="9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  <charset val="238"/>
    </font>
    <font>
      <sz val="11"/>
      <color indexed="9"/>
      <name val="Arial"/>
      <family val="2"/>
    </font>
    <font>
      <sz val="11"/>
      <color indexed="9"/>
      <name val="Calibri"/>
      <family val="2"/>
    </font>
    <font>
      <sz val="11"/>
      <color indexed="20"/>
      <name val="Arial"/>
      <family val="2"/>
    </font>
    <font>
      <sz val="10"/>
      <color indexed="8"/>
      <name val="Arial"/>
      <family val="2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b/>
      <sz val="11"/>
      <color indexed="8"/>
      <name val="Calibri"/>
      <family val="2"/>
      <charset val="238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color indexed="2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name val="Times New Roman"/>
      <family val="1"/>
    </font>
    <font>
      <b/>
      <sz val="11"/>
      <color indexed="9"/>
      <name val="Calibri"/>
      <family val="2"/>
      <charset val="238"/>
    </font>
    <font>
      <i/>
      <sz val="11"/>
      <color indexed="23"/>
      <name val="Arial"/>
      <family val="2"/>
    </font>
    <font>
      <sz val="12"/>
      <name val="Times New Roman"/>
      <family val="1"/>
    </font>
    <font>
      <sz val="11"/>
      <color indexed="10"/>
      <name val="Calibri"/>
      <family val="2"/>
      <charset val="238"/>
    </font>
    <font>
      <sz val="11"/>
      <color indexed="17"/>
      <name val="Arial"/>
      <family val="2"/>
    </font>
    <font>
      <b/>
      <i/>
      <sz val="14"/>
      <color indexed="16"/>
      <name val="Times New Roma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52"/>
      <name val="Calibri"/>
      <family val="2"/>
      <charset val="238"/>
    </font>
    <font>
      <sz val="11"/>
      <color indexed="62"/>
      <name val="Calibri"/>
      <family val="2"/>
    </font>
    <font>
      <sz val="10"/>
      <name val="Book Antiqua"/>
      <family val="1"/>
    </font>
    <font>
      <sz val="10"/>
      <name val="Arial CE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1"/>
      <name val="Arial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color indexed="52"/>
      <name val="Arial"/>
      <family val="2"/>
    </font>
    <font>
      <i/>
      <sz val="11"/>
      <color indexed="23"/>
      <name val="Calibri"/>
      <family val="2"/>
      <charset val="238"/>
    </font>
    <font>
      <sz val="11"/>
      <color indexed="60"/>
      <name val="Calibri"/>
      <family val="2"/>
    </font>
    <font>
      <sz val="11"/>
      <color indexed="60"/>
      <name val="Calibri"/>
      <family val="2"/>
      <charset val="238"/>
    </font>
    <font>
      <sz val="12"/>
      <name val="Arial"/>
      <family val="2"/>
    </font>
    <font>
      <b/>
      <i/>
      <sz val="16"/>
      <name val="Helv"/>
    </font>
    <font>
      <sz val="10"/>
      <name val="Times New Roman"/>
      <family val="1"/>
    </font>
    <font>
      <b/>
      <sz val="11"/>
      <color indexed="63"/>
      <name val="Calibri"/>
      <family val="2"/>
    </font>
    <font>
      <sz val="11"/>
      <name val="Book Antiqua"/>
      <family val="1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sz val="10"/>
      <color indexed="20"/>
      <name val="Frutiger Light"/>
      <family val="2"/>
    </font>
    <font>
      <b/>
      <sz val="11"/>
      <color theme="1"/>
      <name val="Palatino Linotype"/>
      <family val="1"/>
    </font>
    <font>
      <sz val="10"/>
      <color indexed="63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1"/>
      <color indexed="52"/>
      <name val="Calibri"/>
      <family val="2"/>
      <charset val="238"/>
    </font>
    <font>
      <b/>
      <sz val="10"/>
      <name val="CG Times (WN)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2"/>
      <name val="Arial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color indexed="10"/>
      <name val="Arial"/>
      <family val="2"/>
    </font>
    <font>
      <b/>
      <vertAlign val="superscript"/>
      <sz val="9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62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7"/>
      </left>
      <right style="thin">
        <color indexed="47"/>
      </right>
      <top style="thin">
        <color indexed="47"/>
      </top>
      <bottom style="thin">
        <color indexed="47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dotted">
        <color indexed="64"/>
      </top>
      <bottom style="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ashed">
        <color indexed="64"/>
      </top>
      <bottom style="medium">
        <color indexed="64"/>
      </bottom>
      <diagonal/>
    </border>
  </borders>
  <cellStyleXfs count="345">
    <xf numFmtId="0" fontId="0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9" borderId="0" applyNumberFormat="0" applyBorder="0" applyAlignment="0" applyProtection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3" fillId="10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3" fillId="5" borderId="0" applyNumberFormat="0" applyBorder="0" applyAlignment="0" applyProtection="0"/>
    <xf numFmtId="0" fontId="23" fillId="10" borderId="0" applyNumberFormat="0" applyBorder="0" applyAlignment="0" applyProtection="0"/>
    <xf numFmtId="0" fontId="23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8" borderId="0" applyNumberFormat="0" applyBorder="0" applyAlignment="0" applyProtection="0"/>
    <xf numFmtId="0" fontId="24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0" borderId="0" applyNumberFormat="0" applyBorder="0" applyAlignment="0" applyProtection="0"/>
    <xf numFmtId="0" fontId="24" fillId="14" borderId="0" applyNumberFormat="0" applyBorder="0" applyAlignment="0" applyProtection="0"/>
    <xf numFmtId="0" fontId="24" fillId="10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4" fillId="5" borderId="0" applyNumberFormat="0" applyBorder="0" applyAlignment="0" applyProtection="0"/>
    <xf numFmtId="0" fontId="24" fillId="10" borderId="0" applyNumberFormat="0" applyBorder="0" applyAlignment="0" applyProtection="0"/>
    <xf numFmtId="0" fontId="24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8" borderId="0" applyNumberFormat="0" applyBorder="0" applyAlignment="0" applyProtection="0"/>
    <xf numFmtId="0" fontId="25" fillId="11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5" borderId="0" applyNumberFormat="0" applyBorder="0" applyAlignment="0" applyProtection="0"/>
    <xf numFmtId="0" fontId="25" fillId="8" borderId="0" applyNumberFormat="0" applyBorder="0" applyAlignment="0" applyProtection="0"/>
    <xf numFmtId="0" fontId="25" fillId="11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15" borderId="0" applyNumberFormat="0" applyBorder="0" applyAlignment="0" applyProtection="0"/>
    <xf numFmtId="0" fontId="26" fillId="8" borderId="0" applyNumberFormat="0" applyBorder="0" applyAlignment="0" applyProtection="0"/>
    <xf numFmtId="0" fontId="26" fillId="11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7" fillId="17" borderId="0" applyNumberFormat="0" applyBorder="0" applyAlignment="0" applyProtection="0"/>
    <xf numFmtId="0" fontId="27" fillId="8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17" borderId="0" applyNumberFormat="0" applyBorder="0" applyAlignment="0" applyProtection="0"/>
    <xf numFmtId="0" fontId="27" fillId="8" borderId="0" applyNumberFormat="0" applyBorder="0" applyAlignment="0" applyProtection="0"/>
    <xf numFmtId="0" fontId="27" fillId="15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2" borderId="0" applyNumberFormat="0" applyBorder="0" applyAlignment="0" applyProtection="0"/>
    <xf numFmtId="0" fontId="28" fillId="3" borderId="0" applyNumberFormat="0" applyBorder="0" applyAlignment="0" applyProtection="0"/>
    <xf numFmtId="0" fontId="2" fillId="23" borderId="0" applyNumberFormat="0" applyFont="0" applyBorder="0" applyAlignment="0" applyProtection="0"/>
    <xf numFmtId="0" fontId="29" fillId="24" borderId="0" applyNumberFormat="0" applyBorder="0" applyAlignment="0" applyProtection="0"/>
    <xf numFmtId="0" fontId="30" fillId="7" borderId="2" applyNumberFormat="0" applyAlignment="0" applyProtection="0"/>
    <xf numFmtId="168" fontId="2" fillId="0" borderId="0" applyFont="0" applyFill="0" applyBorder="0" applyAlignment="0" applyProtection="0"/>
    <xf numFmtId="0" fontId="31" fillId="13" borderId="2" applyNumberFormat="0" applyAlignment="0" applyProtection="0"/>
    <xf numFmtId="0" fontId="32" fillId="13" borderId="2" applyNumberFormat="0" applyAlignment="0" applyProtection="0"/>
    <xf numFmtId="0" fontId="33" fillId="0" borderId="3" applyNumberFormat="0" applyFill="0" applyAlignment="0" applyProtection="0"/>
    <xf numFmtId="0" fontId="34" fillId="0" borderId="4" applyNumberFormat="0" applyFill="0" applyAlignment="0" applyProtection="0"/>
    <xf numFmtId="0" fontId="35" fillId="25" borderId="5" applyNumberFormat="0" applyAlignment="0" applyProtection="0"/>
    <xf numFmtId="0" fontId="36" fillId="25" borderId="5" applyNumberFormat="0" applyAlignment="0" applyProtection="0"/>
    <xf numFmtId="0" fontId="37" fillId="3" borderId="0" applyNumberFormat="0" applyBorder="0" applyAlignment="0" applyProtection="0"/>
    <xf numFmtId="0" fontId="38" fillId="0" borderId="0" applyNumberFormat="0" applyFill="0" applyBorder="0" applyAlignment="0" applyProtection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1" fillId="0" borderId="8" applyNumberFormat="0" applyFill="0" applyAlignment="0" applyProtection="0"/>
    <xf numFmtId="0" fontId="41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2" borderId="0" applyNumberFormat="0" applyBorder="0" applyAlignment="0" applyProtection="0"/>
    <xf numFmtId="14" fontId="42" fillId="0" borderId="0"/>
    <xf numFmtId="0" fontId="29" fillId="26" borderId="0" applyNumberFormat="0" applyFont="0" applyBorder="0" applyAlignment="0" applyProtection="0"/>
    <xf numFmtId="0" fontId="29" fillId="24" borderId="0" applyNumberFormat="0" applyFont="0" applyBorder="0" applyProtection="0">
      <alignment horizontal="right"/>
    </xf>
    <xf numFmtId="0" fontId="43" fillId="25" borderId="5" applyNumberFormat="0" applyAlignment="0" applyProtection="0"/>
    <xf numFmtId="16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1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Font="0" applyFill="0" applyBorder="0" applyProtection="0">
      <alignment horizontal="center"/>
    </xf>
    <xf numFmtId="0" fontId="2" fillId="0" borderId="9" applyFont="0" applyFill="0" applyBorder="0" applyProtection="0">
      <alignment horizontal="right"/>
    </xf>
    <xf numFmtId="0" fontId="47" fillId="4" borderId="0" applyNumberFormat="0" applyBorder="0" applyAlignment="0" applyProtection="0"/>
    <xf numFmtId="171" fontId="48" fillId="0" borderId="0"/>
    <xf numFmtId="0" fontId="49" fillId="0" borderId="6" applyNumberFormat="0" applyFill="0" applyAlignment="0" applyProtection="0"/>
    <xf numFmtId="0" fontId="50" fillId="0" borderId="7" applyNumberFormat="0" applyFill="0" applyAlignment="0" applyProtection="0"/>
    <xf numFmtId="0" fontId="51" fillId="0" borderId="8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4" applyNumberFormat="0" applyFill="0" applyAlignment="0" applyProtection="0"/>
    <xf numFmtId="0" fontId="53" fillId="7" borderId="2" applyNumberFormat="0" applyAlignment="0" applyProtection="0"/>
    <xf numFmtId="0" fontId="54" fillId="0" borderId="0"/>
    <xf numFmtId="0" fontId="55" fillId="9" borderId="10" applyNumberFormat="0" applyFont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2" borderId="0" applyNumberFormat="0" applyBorder="0" applyAlignment="0" applyProtection="0"/>
    <xf numFmtId="0" fontId="56" fillId="4" borderId="0" applyNumberFormat="0" applyBorder="0" applyAlignment="0" applyProtection="0"/>
    <xf numFmtId="0" fontId="57" fillId="13" borderId="11" applyNumberFormat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19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43" fillId="25" borderId="5" applyNumberFormat="0" applyAlignment="0" applyProtection="0"/>
    <xf numFmtId="38" fontId="59" fillId="0" borderId="0"/>
    <xf numFmtId="38" fontId="60" fillId="0" borderId="0"/>
    <xf numFmtId="38" fontId="61" fillId="0" borderId="0"/>
    <xf numFmtId="38" fontId="62" fillId="0" borderId="0"/>
    <xf numFmtId="0" fontId="42" fillId="0" borderId="0"/>
    <xf numFmtId="0" fontId="42" fillId="0" borderId="0"/>
    <xf numFmtId="0" fontId="63" fillId="0" borderId="4" applyNumberFormat="0" applyFill="0" applyAlignment="0" applyProtection="0"/>
    <xf numFmtId="0" fontId="64" fillId="0" borderId="0" applyNumberFormat="0" applyFill="0" applyBorder="0" applyAlignment="0" applyProtection="0"/>
    <xf numFmtId="15" fontId="42" fillId="0" borderId="0"/>
    <xf numFmtId="174" fontId="42" fillId="0" borderId="0"/>
    <xf numFmtId="175" fontId="42" fillId="0" borderId="0"/>
    <xf numFmtId="38" fontId="19" fillId="0" borderId="0" applyFont="0" applyFill="0" applyBorder="0" applyAlignment="0" applyProtection="0"/>
    <xf numFmtId="176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1" fillId="0" borderId="8" applyNumberFormat="0" applyFill="0" applyAlignment="0" applyProtection="0"/>
    <xf numFmtId="0" fontId="4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5" fillId="14" borderId="0" applyNumberFormat="0" applyBorder="0" applyAlignment="0" applyProtection="0"/>
    <xf numFmtId="0" fontId="66" fillId="14" borderId="0" applyNumberFormat="0" applyBorder="0" applyAlignment="0" applyProtection="0"/>
    <xf numFmtId="0" fontId="67" fillId="0" borderId="0"/>
    <xf numFmtId="178" fontId="68" fillId="0" borderId="0"/>
    <xf numFmtId="0" fontId="58" fillId="0" borderId="0"/>
    <xf numFmtId="0" fontId="2" fillId="0" borderId="0"/>
    <xf numFmtId="0" fontId="69" fillId="0" borderId="0"/>
    <xf numFmtId="0" fontId="55" fillId="0" borderId="0"/>
    <xf numFmtId="0" fontId="2" fillId="9" borderId="10" applyNumberFormat="0" applyFont="0" applyAlignment="0" applyProtection="0"/>
    <xf numFmtId="0" fontId="23" fillId="9" borderId="10" applyNumberFormat="0" applyFont="0" applyAlignment="0" applyProtection="0"/>
    <xf numFmtId="179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2" fillId="0" borderId="0" applyFont="0" applyFill="0" applyAlignment="0" applyProtection="0"/>
    <xf numFmtId="0" fontId="2" fillId="0" borderId="0" applyFont="0" applyFill="0" applyBorder="0" applyProtection="0">
      <alignment horizontal="center"/>
    </xf>
    <xf numFmtId="0" fontId="29" fillId="0" borderId="0" applyNumberFormat="0" applyFont="0" applyBorder="0" applyProtection="0"/>
    <xf numFmtId="0" fontId="33" fillId="0" borderId="3" applyNumberFormat="0" applyFill="0" applyAlignment="0" applyProtection="0"/>
    <xf numFmtId="0" fontId="70" fillId="13" borderId="11" applyNumberFormat="0" applyAlignment="0" applyProtection="0"/>
    <xf numFmtId="9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0" fontId="42" fillId="0" borderId="0"/>
    <xf numFmtId="10" fontId="42" fillId="0" borderId="0"/>
    <xf numFmtId="182" fontId="42" fillId="0" borderId="0"/>
    <xf numFmtId="10" fontId="71" fillId="0" borderId="0" applyFont="0" applyFill="0" applyBorder="0" applyAlignment="0" applyProtection="0"/>
    <xf numFmtId="0" fontId="55" fillId="9" borderId="10" applyNumberFormat="0" applyFont="0" applyAlignment="0" applyProtection="0"/>
    <xf numFmtId="0" fontId="52" fillId="0" borderId="4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7" fillId="3" borderId="0" applyNumberFormat="0" applyBorder="0" applyAlignment="0" applyProtection="0"/>
    <xf numFmtId="4" fontId="72" fillId="27" borderId="12" applyNumberFormat="0" applyProtection="0">
      <alignment vertical="center"/>
    </xf>
    <xf numFmtId="4" fontId="73" fillId="27" borderId="12" applyNumberFormat="0" applyProtection="0">
      <alignment vertical="center"/>
    </xf>
    <xf numFmtId="4" fontId="74" fillId="27" borderId="12" applyNumberFormat="0" applyProtection="0">
      <alignment horizontal="left" vertical="center" indent="1"/>
    </xf>
    <xf numFmtId="0" fontId="75" fillId="27" borderId="12" applyNumberFormat="0" applyProtection="0">
      <alignment horizontal="left" vertical="top" indent="1"/>
    </xf>
    <xf numFmtId="4" fontId="74" fillId="28" borderId="0" applyNumberFormat="0" applyProtection="0">
      <alignment horizontal="left" vertical="center" indent="1"/>
    </xf>
    <xf numFmtId="4" fontId="74" fillId="29" borderId="12" applyNumberFormat="0" applyProtection="0">
      <alignment horizontal="right" vertical="center"/>
    </xf>
    <xf numFmtId="4" fontId="74" fillId="30" borderId="12" applyNumberFormat="0" applyProtection="0">
      <alignment horizontal="right" vertical="center"/>
    </xf>
    <xf numFmtId="4" fontId="74" fillId="31" borderId="12" applyNumberFormat="0" applyProtection="0">
      <alignment horizontal="right" vertical="center"/>
    </xf>
    <xf numFmtId="4" fontId="74" fillId="32" borderId="12" applyNumberFormat="0" applyProtection="0">
      <alignment horizontal="right" vertical="center"/>
    </xf>
    <xf numFmtId="4" fontId="74" fillId="33" borderId="12" applyNumberFormat="0" applyProtection="0">
      <alignment horizontal="right" vertical="center"/>
    </xf>
    <xf numFmtId="4" fontId="74" fillId="34" borderId="12" applyNumberFormat="0" applyProtection="0">
      <alignment horizontal="right" vertical="center"/>
    </xf>
    <xf numFmtId="4" fontId="74" fillId="35" borderId="12" applyNumberFormat="0" applyProtection="0">
      <alignment horizontal="right" vertical="center"/>
    </xf>
    <xf numFmtId="4" fontId="74" fillId="36" borderId="12" applyNumberFormat="0" applyProtection="0">
      <alignment horizontal="right" vertical="center"/>
    </xf>
    <xf numFmtId="4" fontId="74" fillId="37" borderId="12" applyNumberFormat="0" applyProtection="0">
      <alignment horizontal="right" vertical="center"/>
    </xf>
    <xf numFmtId="4" fontId="72" fillId="38" borderId="13" applyNumberFormat="0" applyProtection="0">
      <alignment horizontal="left" vertical="center" indent="1"/>
    </xf>
    <xf numFmtId="4" fontId="72" fillId="26" borderId="0" applyNumberFormat="0" applyProtection="0">
      <alignment horizontal="left" vertical="center" indent="1"/>
    </xf>
    <xf numFmtId="4" fontId="72" fillId="28" borderId="0" applyNumberFormat="0" applyProtection="0">
      <alignment horizontal="left" vertical="center" indent="1"/>
    </xf>
    <xf numFmtId="4" fontId="74" fillId="26" borderId="12" applyNumberFormat="0" applyProtection="0">
      <alignment horizontal="right" vertical="center"/>
    </xf>
    <xf numFmtId="4" fontId="29" fillId="26" borderId="0" applyNumberFormat="0" applyProtection="0">
      <alignment horizontal="left" vertical="center" indent="1"/>
    </xf>
    <xf numFmtId="4" fontId="29" fillId="28" borderId="0" applyNumberFormat="0" applyProtection="0">
      <alignment horizontal="left" vertical="center" indent="1"/>
    </xf>
    <xf numFmtId="0" fontId="2" fillId="28" borderId="12" applyNumberFormat="0" applyProtection="0">
      <alignment horizontal="left" vertical="center" indent="1"/>
    </xf>
    <xf numFmtId="0" fontId="2" fillId="28" borderId="12" applyNumberFormat="0" applyProtection="0">
      <alignment horizontal="left" vertical="top" indent="1"/>
    </xf>
    <xf numFmtId="0" fontId="2" fillId="39" borderId="12" applyNumberFormat="0" applyProtection="0">
      <alignment horizontal="left" vertical="center" indent="1"/>
    </xf>
    <xf numFmtId="0" fontId="2" fillId="39" borderId="12" applyNumberFormat="0" applyProtection="0">
      <alignment horizontal="left" vertical="top" indent="1"/>
    </xf>
    <xf numFmtId="0" fontId="2" fillId="26" borderId="12" applyNumberFormat="0" applyProtection="0">
      <alignment horizontal="left" vertical="center" indent="1"/>
    </xf>
    <xf numFmtId="0" fontId="2" fillId="26" borderId="12" applyNumberFormat="0" applyProtection="0">
      <alignment horizontal="left" vertical="top" indent="1"/>
    </xf>
    <xf numFmtId="0" fontId="2" fillId="40" borderId="12" applyNumberFormat="0" applyProtection="0">
      <alignment horizontal="left" vertical="center" indent="1"/>
    </xf>
    <xf numFmtId="0" fontId="2" fillId="40" borderId="12" applyNumberFormat="0" applyProtection="0">
      <alignment horizontal="left" vertical="top" indent="1"/>
    </xf>
    <xf numFmtId="4" fontId="74" fillId="40" borderId="12" applyNumberFormat="0" applyProtection="0">
      <alignment vertical="center"/>
    </xf>
    <xf numFmtId="4" fontId="76" fillId="40" borderId="12" applyNumberFormat="0" applyProtection="0">
      <alignment vertical="center"/>
    </xf>
    <xf numFmtId="4" fontId="72" fillId="26" borderId="14" applyNumberFormat="0" applyProtection="0">
      <alignment horizontal="left" vertical="center" indent="1"/>
    </xf>
    <xf numFmtId="0" fontId="29" fillId="41" borderId="12" applyNumberFormat="0" applyProtection="0">
      <alignment horizontal="left" vertical="top" indent="1"/>
    </xf>
    <xf numFmtId="4" fontId="74" fillId="40" borderId="12" applyNumberFormat="0" applyProtection="0">
      <alignment horizontal="right" vertical="center"/>
    </xf>
    <xf numFmtId="4" fontId="76" fillId="40" borderId="12" applyNumberFormat="0" applyProtection="0">
      <alignment horizontal="right" vertical="center"/>
    </xf>
    <xf numFmtId="4" fontId="72" fillId="26" borderId="12" applyNumberFormat="0" applyProtection="0">
      <alignment horizontal="left" vertical="center" indent="1"/>
    </xf>
    <xf numFmtId="0" fontId="29" fillId="39" borderId="12" applyNumberFormat="0" applyProtection="0">
      <alignment horizontal="left" vertical="top" indent="1"/>
    </xf>
    <xf numFmtId="4" fontId="77" fillId="39" borderId="14" applyNumberFormat="0" applyProtection="0">
      <alignment horizontal="left" vertical="center" indent="1"/>
    </xf>
    <xf numFmtId="4" fontId="78" fillId="40" borderId="12" applyNumberFormat="0" applyProtection="0">
      <alignment horizontal="right" vertical="center"/>
    </xf>
    <xf numFmtId="183" fontId="79" fillId="36" borderId="15"/>
    <xf numFmtId="49" fontId="80" fillId="36" borderId="0"/>
    <xf numFmtId="49" fontId="81" fillId="35" borderId="16">
      <alignment horizontal="center" wrapText="1"/>
    </xf>
    <xf numFmtId="49" fontId="81" fillId="35" borderId="16">
      <alignment wrapText="1"/>
    </xf>
    <xf numFmtId="0" fontId="79" fillId="42" borderId="17">
      <protection locked="0"/>
    </xf>
    <xf numFmtId="0" fontId="82" fillId="42" borderId="0"/>
    <xf numFmtId="0" fontId="81" fillId="27" borderId="16"/>
    <xf numFmtId="0" fontId="81" fillId="27" borderId="16"/>
    <xf numFmtId="0" fontId="81" fillId="34" borderId="16">
      <alignment vertical="center" wrapText="1"/>
    </xf>
    <xf numFmtId="0" fontId="66" fillId="14" borderId="0" applyNumberFormat="0" applyBorder="0" applyAlignment="0" applyProtection="0"/>
    <xf numFmtId="0" fontId="56" fillId="4" borderId="0" applyNumberFormat="0" applyBorder="0" applyAlignment="0" applyProtection="0"/>
    <xf numFmtId="0" fontId="2" fillId="0" borderId="0"/>
    <xf numFmtId="0" fontId="2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67" fillId="0" borderId="0"/>
    <xf numFmtId="0" fontId="19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>
      <alignment vertical="top"/>
    </xf>
    <xf numFmtId="0" fontId="83" fillId="0" borderId="0">
      <alignment horizontal="right"/>
    </xf>
    <xf numFmtId="2" fontId="2" fillId="0" borderId="0" applyFill="0" applyBorder="0" applyProtection="0">
      <alignment horizontal="right"/>
    </xf>
    <xf numFmtId="2" fontId="84" fillId="43" borderId="18" applyProtection="0">
      <alignment horizontal="right"/>
    </xf>
    <xf numFmtId="2" fontId="85" fillId="44" borderId="18" applyProtection="0">
      <alignment horizontal="right"/>
    </xf>
    <xf numFmtId="14" fontId="86" fillId="45" borderId="18" applyProtection="0">
      <alignment horizontal="right"/>
    </xf>
    <xf numFmtId="14" fontId="86" fillId="45" borderId="18" applyProtection="0">
      <alignment horizontal="left"/>
    </xf>
    <xf numFmtId="0" fontId="87" fillId="46" borderId="18" applyNumberFormat="0" applyProtection="0">
      <alignment horizontal="left"/>
    </xf>
    <xf numFmtId="176" fontId="2" fillId="0" borderId="19" applyFont="0" applyFill="0" applyAlignment="0" applyProtection="0"/>
    <xf numFmtId="0" fontId="88" fillId="13" borderId="2" applyNumberFormat="0" applyAlignment="0" applyProtection="0"/>
    <xf numFmtId="14" fontId="89" fillId="1" borderId="20" applyBorder="0">
      <alignment horizontal="center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6" applyNumberFormat="0" applyFill="0" applyAlignment="0" applyProtection="0"/>
    <xf numFmtId="0" fontId="94" fillId="0" borderId="7" applyNumberFormat="0" applyFill="0" applyAlignment="0" applyProtection="0"/>
    <xf numFmtId="0" fontId="95" fillId="0" borderId="8" applyNumberFormat="0" applyFill="0" applyAlignment="0" applyProtection="0"/>
    <xf numFmtId="0" fontId="95" fillId="0" borderId="0" applyNumberFormat="0" applyFill="0" applyBorder="0" applyAlignment="0" applyProtection="0"/>
    <xf numFmtId="176" fontId="2" fillId="0" borderId="21" applyFont="0" applyFill="0" applyAlignment="0" applyProtection="0"/>
    <xf numFmtId="0" fontId="96" fillId="0" borderId="3" applyNumberFormat="0" applyFill="0" applyAlignment="0" applyProtection="0"/>
    <xf numFmtId="0" fontId="97" fillId="0" borderId="0"/>
    <xf numFmtId="0" fontId="8" fillId="0" borderId="0" applyAlignment="0">
      <alignment horizontal="right"/>
    </xf>
    <xf numFmtId="0" fontId="98" fillId="3" borderId="0" applyNumberFormat="0" applyBorder="0" applyAlignment="0" applyProtection="0"/>
    <xf numFmtId="0" fontId="99" fillId="4" borderId="0" applyNumberFormat="0" applyBorder="0" applyAlignment="0" applyProtection="0"/>
    <xf numFmtId="184" fontId="19" fillId="0" borderId="0" applyFont="0" applyFill="0" applyBorder="0" applyAlignment="0" applyProtection="0"/>
    <xf numFmtId="0" fontId="30" fillId="7" borderId="2" applyNumberFormat="0" applyAlignment="0" applyProtection="0"/>
    <xf numFmtId="0" fontId="88" fillId="13" borderId="2" applyNumberFormat="0" applyAlignment="0" applyProtection="0"/>
    <xf numFmtId="0" fontId="57" fillId="13" borderId="11" applyNumberFormat="0" applyAlignment="0" applyProtection="0"/>
    <xf numFmtId="0" fontId="6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9" fillId="0" borderId="0" applyAlignment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2" borderId="0" applyNumberFormat="0" applyBorder="0" applyAlignment="0" applyProtection="0"/>
  </cellStyleXfs>
  <cellXfs count="157">
    <xf numFmtId="0" fontId="0" fillId="0" borderId="0" xfId="0"/>
    <xf numFmtId="0" fontId="0" fillId="0" borderId="0" xfId="0" applyAlignment="1">
      <alignment horizontal="left"/>
    </xf>
    <xf numFmtId="3" fontId="5" fillId="0" borderId="0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left" wrapText="1"/>
    </xf>
    <xf numFmtId="0" fontId="5" fillId="0" borderId="0" xfId="0" applyFont="1" applyBorder="1" applyAlignment="1">
      <alignment horizontal="left" vertical="center"/>
    </xf>
    <xf numFmtId="0" fontId="0" fillId="0" borderId="0" xfId="0" applyBorder="1"/>
    <xf numFmtId="0" fontId="5" fillId="0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5" fillId="0" borderId="0" xfId="0" applyFont="1"/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10" fillId="0" borderId="0" xfId="0" applyFont="1" applyBorder="1" applyAlignment="1">
      <alignment horizontal="right" wrapText="1"/>
    </xf>
    <xf numFmtId="0" fontId="5" fillId="0" borderId="0" xfId="0" applyFont="1" applyFill="1" applyBorder="1" applyAlignment="1">
      <alignment horizontal="center" vertical="distributed" wrapText="1"/>
    </xf>
    <xf numFmtId="0" fontId="5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wrapText="1"/>
    </xf>
    <xf numFmtId="0" fontId="5" fillId="0" borderId="0" xfId="0" applyFont="1" applyFill="1" applyAlignment="1">
      <alignment horizontal="right"/>
    </xf>
    <xf numFmtId="0" fontId="5" fillId="0" borderId="0" xfId="0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5" fillId="0" borderId="0" xfId="1" applyFont="1"/>
    <xf numFmtId="0" fontId="12" fillId="0" borderId="0" xfId="1" applyFont="1"/>
    <xf numFmtId="0" fontId="5" fillId="0" borderId="0" xfId="1" applyFont="1" applyBorder="1"/>
    <xf numFmtId="0" fontId="5" fillId="0" borderId="0" xfId="1" applyFont="1" applyBorder="1" applyAlignment="1">
      <alignment horizontal="center"/>
    </xf>
    <xf numFmtId="3" fontId="5" fillId="0" borderId="0" xfId="1" applyNumberFormat="1" applyFont="1" applyBorder="1"/>
    <xf numFmtId="0" fontId="5" fillId="0" borderId="0" xfId="1" applyFont="1" applyBorder="1" applyAlignment="1">
      <alignment vertical="center"/>
    </xf>
    <xf numFmtId="0" fontId="13" fillId="0" borderId="0" xfId="1" applyFont="1" applyBorder="1" applyAlignment="1">
      <alignment vertical="center"/>
    </xf>
    <xf numFmtId="0" fontId="20" fillId="0" borderId="0" xfId="1" applyFont="1" applyAlignment="1">
      <alignment horizontal="left" indent="1"/>
    </xf>
    <xf numFmtId="0" fontId="13" fillId="0" borderId="0" xfId="1" applyFont="1" applyBorder="1" applyAlignment="1">
      <alignment horizontal="right" vertical="center"/>
    </xf>
    <xf numFmtId="0" fontId="5" fillId="0" borderId="0" xfId="305" applyFont="1"/>
    <xf numFmtId="0" fontId="5" fillId="0" borderId="0" xfId="305" applyFont="1" applyBorder="1" applyAlignment="1"/>
    <xf numFmtId="166" fontId="5" fillId="0" borderId="0" xfId="305" applyNumberFormat="1" applyFont="1" applyFill="1" applyBorder="1" applyAlignment="1">
      <alignment vertical="center"/>
    </xf>
    <xf numFmtId="167" fontId="5" fillId="0" borderId="0" xfId="305" applyNumberFormat="1" applyFont="1" applyFill="1" applyBorder="1" applyAlignment="1">
      <alignment vertical="center"/>
    </xf>
    <xf numFmtId="0" fontId="5" fillId="0" borderId="0" xfId="305" applyFont="1" applyBorder="1"/>
    <xf numFmtId="0" fontId="5" fillId="0" borderId="0" xfId="305" applyFont="1" applyBorder="1" applyAlignment="1">
      <alignment vertical="center"/>
    </xf>
    <xf numFmtId="0" fontId="13" fillId="0" borderId="0" xfId="305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164" fontId="5" fillId="0" borderId="0" xfId="0" applyNumberFormat="1" applyFont="1" applyBorder="1" applyAlignment="1">
      <alignment vertical="center"/>
    </xf>
    <xf numFmtId="3" fontId="5" fillId="0" borderId="0" xfId="0" applyNumberFormat="1" applyFont="1" applyFill="1" applyBorder="1" applyAlignment="1"/>
    <xf numFmtId="3" fontId="5" fillId="0" borderId="0" xfId="0" applyNumberFormat="1" applyFont="1" applyFill="1"/>
    <xf numFmtId="3" fontId="0" fillId="0" borderId="0" xfId="0" applyNumberFormat="1" applyFont="1" applyFill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 wrapText="1"/>
    </xf>
    <xf numFmtId="165" fontId="0" fillId="0" borderId="0" xfId="0" applyNumberFormat="1" applyFont="1"/>
    <xf numFmtId="0" fontId="0" fillId="0" borderId="0" xfId="0" applyFont="1" applyAlignment="1">
      <alignment horizontal="right" wrapText="1"/>
    </xf>
    <xf numFmtId="165" fontId="0" fillId="0" borderId="0" xfId="0" applyNumberFormat="1" applyFont="1" applyAlignment="1">
      <alignment horizontal="right" indent="1"/>
    </xf>
    <xf numFmtId="0" fontId="5" fillId="0" borderId="0" xfId="0" applyFont="1" applyAlignment="1">
      <alignment horizontal="right"/>
    </xf>
    <xf numFmtId="2" fontId="0" fillId="0" borderId="0" xfId="0" applyNumberFormat="1" applyFont="1"/>
    <xf numFmtId="2" fontId="0" fillId="0" borderId="0" xfId="0" applyNumberFormat="1" applyFont="1" applyAlignment="1">
      <alignment horizontal="right"/>
    </xf>
    <xf numFmtId="3" fontId="5" fillId="0" borderId="0" xfId="1" applyNumberFormat="1" applyFont="1" applyFill="1" applyBorder="1"/>
    <xf numFmtId="0" fontId="5" fillId="0" borderId="0" xfId="1" applyFont="1" applyBorder="1" applyAlignment="1">
      <alignment horizontal="left"/>
    </xf>
    <xf numFmtId="3" fontId="5" fillId="0" borderId="0" xfId="1" applyNumberFormat="1" applyFont="1" applyBorder="1" applyAlignment="1">
      <alignment horizontal="right"/>
    </xf>
    <xf numFmtId="0" fontId="2" fillId="0" borderId="0" xfId="2" applyFont="1" applyAlignment="1">
      <alignment horizontal="left" wrapText="1"/>
    </xf>
    <xf numFmtId="3" fontId="5" fillId="0" borderId="0" xfId="1" applyNumberFormat="1" applyFont="1"/>
    <xf numFmtId="0" fontId="10" fillId="0" borderId="0" xfId="1" applyFont="1" applyBorder="1" applyAlignment="1">
      <alignment horizontal="right" vertical="center"/>
    </xf>
    <xf numFmtId="0" fontId="10" fillId="0" borderId="0" xfId="1" applyFont="1" applyBorder="1" applyAlignment="1">
      <alignment vertical="center"/>
    </xf>
    <xf numFmtId="0" fontId="10" fillId="0" borderId="0" xfId="1" applyFont="1" applyFill="1" applyBorder="1" applyAlignment="1">
      <alignment horizontal="right" vertical="center"/>
    </xf>
    <xf numFmtId="3" fontId="10" fillId="0" borderId="0" xfId="1" applyNumberFormat="1" applyFont="1" applyBorder="1"/>
    <xf numFmtId="0" fontId="10" fillId="0" borderId="0" xfId="1" applyFont="1" applyBorder="1" applyAlignment="1">
      <alignment horizontal="left"/>
    </xf>
    <xf numFmtId="0" fontId="10" fillId="0" borderId="0" xfId="1" applyFont="1" applyBorder="1" applyAlignment="1">
      <alignment horizontal="center"/>
    </xf>
    <xf numFmtId="0" fontId="20" fillId="0" borderId="0" xfId="1" quotePrefix="1" applyFont="1" applyAlignment="1">
      <alignment horizontal="left" vertical="center" indent="2"/>
    </xf>
    <xf numFmtId="0" fontId="20" fillId="0" borderId="0" xfId="1" applyFont="1"/>
    <xf numFmtId="0" fontId="20" fillId="0" borderId="0" xfId="1" quotePrefix="1" applyFont="1" applyAlignment="1">
      <alignment horizontal="center" vertical="center"/>
    </xf>
    <xf numFmtId="0" fontId="20" fillId="0" borderId="0" xfId="1" applyFont="1" applyBorder="1" applyAlignment="1">
      <alignment horizontal="left" vertical="center" indent="1"/>
    </xf>
    <xf numFmtId="3" fontId="20" fillId="0" borderId="0" xfId="1" applyNumberFormat="1" applyFont="1" applyBorder="1" applyAlignment="1">
      <alignment vertical="center"/>
    </xf>
    <xf numFmtId="166" fontId="20" fillId="0" borderId="0" xfId="1" applyNumberFormat="1" applyFont="1" applyBorder="1" applyAlignment="1">
      <alignment vertical="center"/>
    </xf>
    <xf numFmtId="0" fontId="20" fillId="0" borderId="0" xfId="1" applyFont="1" applyAlignment="1">
      <alignment horizontal="center" vertical="center"/>
    </xf>
    <xf numFmtId="0" fontId="20" fillId="0" borderId="0" xfId="1" applyFont="1" applyBorder="1" applyAlignment="1">
      <alignment vertical="center"/>
    </xf>
    <xf numFmtId="0" fontId="20" fillId="0" borderId="0" xfId="1" applyFont="1" applyBorder="1" applyAlignment="1">
      <alignment horizontal="center" vertical="center"/>
    </xf>
    <xf numFmtId="3" fontId="20" fillId="0" borderId="0" xfId="1" applyNumberFormat="1" applyFont="1" applyFill="1" applyBorder="1" applyAlignment="1">
      <alignment vertical="center"/>
    </xf>
    <xf numFmtId="167" fontId="20" fillId="0" borderId="0" xfId="1" applyNumberFormat="1" applyFont="1" applyFill="1"/>
    <xf numFmtId="0" fontId="20" fillId="0" borderId="0" xfId="1" applyFont="1" applyFill="1"/>
    <xf numFmtId="167" fontId="20" fillId="0" borderId="0" xfId="1" applyNumberFormat="1" applyFont="1"/>
    <xf numFmtId="0" fontId="16" fillId="0" borderId="0" xfId="1" applyFont="1" applyBorder="1" applyAlignment="1">
      <alignment horizontal="right" vertical="center"/>
    </xf>
    <xf numFmtId="3" fontId="10" fillId="0" borderId="0" xfId="1" applyNumberFormat="1" applyFont="1" applyBorder="1" applyAlignment="1">
      <alignment vertical="center"/>
    </xf>
    <xf numFmtId="166" fontId="10" fillId="0" borderId="0" xfId="1" applyNumberFormat="1" applyFont="1" applyFill="1" applyBorder="1" applyAlignment="1">
      <alignment vertical="center"/>
    </xf>
    <xf numFmtId="0" fontId="10" fillId="0" borderId="0" xfId="1" applyFont="1"/>
    <xf numFmtId="0" fontId="10" fillId="0" borderId="0" xfId="1" applyFont="1" applyBorder="1"/>
    <xf numFmtId="3" fontId="10" fillId="0" borderId="0" xfId="1" applyNumberFormat="1" applyFont="1" applyFill="1" applyBorder="1" applyAlignment="1">
      <alignment vertical="center"/>
    </xf>
    <xf numFmtId="0" fontId="10" fillId="0" borderId="0" xfId="1" applyFont="1" applyAlignment="1">
      <alignment vertical="center"/>
    </xf>
    <xf numFmtId="166" fontId="10" fillId="0" borderId="0" xfId="1" applyNumberFormat="1" applyFont="1" applyBorder="1" applyAlignment="1">
      <alignment vertical="center"/>
    </xf>
    <xf numFmtId="166" fontId="10" fillId="0" borderId="0" xfId="1" applyNumberFormat="1" applyFont="1"/>
    <xf numFmtId="166" fontId="5" fillId="0" borderId="0" xfId="305" applyNumberFormat="1" applyFont="1" applyBorder="1"/>
    <xf numFmtId="0" fontId="5" fillId="0" borderId="0" xfId="305" applyFont="1" applyAlignment="1">
      <alignment horizontal="center" vertical="center"/>
    </xf>
    <xf numFmtId="0" fontId="5" fillId="0" borderId="0" xfId="305" applyFont="1" applyBorder="1" applyAlignment="1">
      <alignment vertical="center" wrapText="1"/>
    </xf>
    <xf numFmtId="167" fontId="5" fillId="0" borderId="0" xfId="305" applyNumberFormat="1" applyFont="1" applyBorder="1" applyAlignment="1">
      <alignment vertical="center" wrapText="1"/>
    </xf>
    <xf numFmtId="0" fontId="16" fillId="0" borderId="0" xfId="305" applyFont="1" applyBorder="1" applyAlignment="1">
      <alignment horizontal="right" vertical="center"/>
    </xf>
    <xf numFmtId="166" fontId="10" fillId="0" borderId="0" xfId="305" applyNumberFormat="1" applyFont="1" applyBorder="1"/>
    <xf numFmtId="0" fontId="10" fillId="0" borderId="0" xfId="305" applyFont="1" applyBorder="1" applyAlignment="1"/>
    <xf numFmtId="166" fontId="10" fillId="0" borderId="0" xfId="305" applyNumberFormat="1" applyFont="1" applyBorder="1" applyAlignment="1"/>
    <xf numFmtId="0" fontId="10" fillId="0" borderId="0" xfId="305" applyFont="1"/>
    <xf numFmtId="165" fontId="10" fillId="0" borderId="0" xfId="305" applyNumberFormat="1" applyFont="1"/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0" xfId="0" applyFont="1" applyBorder="1" applyAlignment="1">
      <alignment horizontal="left"/>
    </xf>
    <xf numFmtId="0" fontId="8" fillId="0" borderId="0" xfId="0" applyFont="1" applyFill="1" applyAlignment="1"/>
    <xf numFmtId="0" fontId="8" fillId="0" borderId="0" xfId="0" applyFont="1" applyAlignment="1"/>
    <xf numFmtId="0" fontId="5" fillId="0" borderId="0" xfId="0" applyFont="1" applyFill="1" applyAlignment="1"/>
    <xf numFmtId="0" fontId="5" fillId="0" borderId="0" xfId="0" applyFont="1" applyAlignment="1"/>
    <xf numFmtId="0" fontId="6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Alignment="1">
      <alignment horizontal="left" wrapText="1"/>
    </xf>
    <xf numFmtId="0" fontId="5" fillId="0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10" fillId="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Font="1" applyAlignment="1">
      <alignment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0" fontId="11" fillId="0" borderId="0" xfId="0" applyFont="1" applyAlignment="1">
      <alignment horizontal="left" wrapText="1"/>
    </xf>
    <xf numFmtId="0" fontId="17" fillId="0" borderId="0" xfId="1" applyFont="1" applyAlignment="1">
      <alignment horizontal="left"/>
    </xf>
    <xf numFmtId="0" fontId="8" fillId="0" borderId="0" xfId="1" applyFont="1" applyAlignment="1">
      <alignment horizontal="left"/>
    </xf>
    <xf numFmtId="0" fontId="13" fillId="0" borderId="0" xfId="1" applyFont="1" applyAlignment="1">
      <alignment horizontal="left"/>
    </xf>
    <xf numFmtId="0" fontId="5" fillId="0" borderId="0" xfId="1" applyFont="1" applyAlignment="1">
      <alignment horizontal="left"/>
    </xf>
    <xf numFmtId="0" fontId="6" fillId="0" borderId="0" xfId="1" applyFont="1" applyBorder="1" applyAlignment="1">
      <alignment horizontal="left" vertical="center" wrapText="1"/>
    </xf>
    <xf numFmtId="0" fontId="5" fillId="0" borderId="0" xfId="1" applyFont="1" applyBorder="1" applyAlignment="1">
      <alignment horizontal="left" vertical="center" wrapText="1"/>
    </xf>
    <xf numFmtId="0" fontId="5" fillId="0" borderId="0" xfId="2" applyFont="1" applyFill="1" applyAlignment="1">
      <alignment horizontal="left" wrapText="1"/>
    </xf>
    <xf numFmtId="0" fontId="5" fillId="0" borderId="0" xfId="2" applyFont="1" applyFill="1" applyAlignment="1">
      <alignment horizontal="left"/>
    </xf>
    <xf numFmtId="0" fontId="5" fillId="0" borderId="0" xfId="2" applyFont="1" applyAlignment="1">
      <alignment horizontal="left"/>
    </xf>
    <xf numFmtId="0" fontId="16" fillId="0" borderId="0" xfId="1" applyFont="1" applyAlignment="1">
      <alignment horizontal="left"/>
    </xf>
    <xf numFmtId="0" fontId="10" fillId="0" borderId="0" xfId="1" applyFont="1" applyAlignment="1">
      <alignment horizontal="left"/>
    </xf>
    <xf numFmtId="0" fontId="5" fillId="0" borderId="0" xfId="1" applyFont="1" applyBorder="1" applyAlignment="1">
      <alignment horizontal="center"/>
    </xf>
    <xf numFmtId="0" fontId="10" fillId="0" borderId="0" xfId="1" applyFont="1"/>
    <xf numFmtId="0" fontId="5" fillId="0" borderId="0" xfId="1" applyFont="1" applyBorder="1"/>
    <xf numFmtId="0" fontId="10" fillId="0" borderId="0" xfId="1" applyFont="1" applyBorder="1"/>
    <xf numFmtId="0" fontId="14" fillId="0" borderId="0" xfId="1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3" fillId="0" borderId="0" xfId="0" applyFont="1" applyFill="1" applyAlignment="1">
      <alignment horizontal="left"/>
    </xf>
    <xf numFmtId="0" fontId="15" fillId="0" borderId="0" xfId="1" applyFont="1" applyAlignment="1">
      <alignment horizontal="left"/>
    </xf>
    <xf numFmtId="0" fontId="5" fillId="0" borderId="0" xfId="1" applyFont="1" applyAlignment="1"/>
    <xf numFmtId="0" fontId="2" fillId="0" borderId="0" xfId="0" applyFont="1" applyAlignment="1"/>
    <xf numFmtId="0" fontId="5" fillId="0" borderId="0" xfId="1" applyFont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5" fillId="0" borderId="0" xfId="1" applyFont="1" applyAlignment="1">
      <alignment horizontal="center"/>
    </xf>
    <xf numFmtId="0" fontId="17" fillId="0" borderId="0" xfId="305" applyFont="1" applyAlignment="1">
      <alignment horizontal="left"/>
    </xf>
    <xf numFmtId="0" fontId="8" fillId="0" borderId="0" xfId="305" applyFont="1" applyAlignment="1">
      <alignment horizontal="left"/>
    </xf>
    <xf numFmtId="0" fontId="13" fillId="0" borderId="0" xfId="305" applyFont="1" applyAlignment="1">
      <alignment horizontal="left"/>
    </xf>
    <xf numFmtId="0" fontId="5" fillId="0" borderId="0" xfId="305" applyFont="1" applyAlignment="1">
      <alignment horizontal="left"/>
    </xf>
    <xf numFmtId="0" fontId="14" fillId="0" borderId="0" xfId="305" applyFont="1" applyBorder="1" applyAlignment="1">
      <alignment horizontal="left" vertical="center" wrapText="1"/>
    </xf>
    <xf numFmtId="0" fontId="13" fillId="0" borderId="0" xfId="305" applyFont="1" applyBorder="1" applyAlignment="1">
      <alignment horizontal="left" vertical="center"/>
    </xf>
    <xf numFmtId="0" fontId="5" fillId="0" borderId="0" xfId="305" applyFont="1" applyBorder="1" applyAlignment="1">
      <alignment horizontal="left" vertical="center"/>
    </xf>
    <xf numFmtId="0" fontId="13" fillId="0" borderId="0" xfId="0" applyFont="1" applyFill="1" applyAlignment="1">
      <alignment horizontal="left" wrapText="1"/>
    </xf>
    <xf numFmtId="0" fontId="13" fillId="0" borderId="0" xfId="0" applyFont="1" applyAlignment="1">
      <alignment horizontal="left"/>
    </xf>
    <xf numFmtId="0" fontId="15" fillId="0" borderId="0" xfId="305" applyFont="1" applyAlignment="1">
      <alignment horizontal="left"/>
    </xf>
    <xf numFmtId="0" fontId="10" fillId="0" borderId="0" xfId="305" applyFont="1" applyBorder="1"/>
    <xf numFmtId="0" fontId="5" fillId="0" borderId="0" xfId="305" applyFont="1" applyAlignment="1"/>
    <xf numFmtId="0" fontId="5" fillId="0" borderId="0" xfId="305" applyFont="1" applyBorder="1" applyAlignment="1"/>
    <xf numFmtId="0" fontId="10" fillId="0" borderId="0" xfId="305" applyFont="1"/>
  </cellXfs>
  <cellStyles count="345">
    <cellStyle name="_Vergleich_Budget_OEBB_Bedarf_Kasser_12-10-2010" xfId="8"/>
    <cellStyle name="20 % – Zvýraznění1" xfId="9"/>
    <cellStyle name="20 % – Zvýraznění2" xfId="10"/>
    <cellStyle name="20 % – Zvýraznění3" xfId="11"/>
    <cellStyle name="20 % – Zvýraznění4" xfId="12"/>
    <cellStyle name="20 % – Zvýraznění5" xfId="13"/>
    <cellStyle name="20 % – Zvýraznění6" xfId="14"/>
    <cellStyle name="20% - 1. jelölőszín" xfId="15"/>
    <cellStyle name="20% - 2. jelölőszín" xfId="16"/>
    <cellStyle name="20% - 3. jelölőszín" xfId="17"/>
    <cellStyle name="20% - 4. jelölőszín" xfId="18"/>
    <cellStyle name="20% - 5. jelölőszín" xfId="19"/>
    <cellStyle name="20% - 6. jelölőszín" xfId="20"/>
    <cellStyle name="20% - Accent1" xfId="21"/>
    <cellStyle name="20% - Accent2" xfId="22"/>
    <cellStyle name="20% - Accent3" xfId="23"/>
    <cellStyle name="20% - Accent4" xfId="24"/>
    <cellStyle name="20% - Accent5" xfId="25"/>
    <cellStyle name="20% - Accent6" xfId="26"/>
    <cellStyle name="20% - Akzent1" xfId="27"/>
    <cellStyle name="20% - Akzent2" xfId="28"/>
    <cellStyle name="20% - Akzent3" xfId="29"/>
    <cellStyle name="20% - Akzent4" xfId="30"/>
    <cellStyle name="20% - Akzent5" xfId="31"/>
    <cellStyle name="20% - Akzent6" xfId="32"/>
    <cellStyle name="20% - Colore 1" xfId="33"/>
    <cellStyle name="20% - Colore 2" xfId="34"/>
    <cellStyle name="20% - Colore 3" xfId="35"/>
    <cellStyle name="20% - Colore 4" xfId="36"/>
    <cellStyle name="20% - Colore 5" xfId="37"/>
    <cellStyle name="20% - Colore 6" xfId="38"/>
    <cellStyle name="40 % – Zvýraznění1" xfId="39"/>
    <cellStyle name="40 % – Zvýraznění2" xfId="40"/>
    <cellStyle name="40 % – Zvýraznění3" xfId="41"/>
    <cellStyle name="40 % – Zvýraznění4" xfId="42"/>
    <cellStyle name="40 % – Zvýraznění5" xfId="43"/>
    <cellStyle name="40 % – Zvýraznění6" xfId="44"/>
    <cellStyle name="40% - 1. jelölőszín" xfId="45"/>
    <cellStyle name="40% - 2. jelölőszín" xfId="46"/>
    <cellStyle name="40% - 3. jelölőszín" xfId="47"/>
    <cellStyle name="40% - 4. jelölőszín" xfId="48"/>
    <cellStyle name="40% - 5. jelölőszín" xfId="49"/>
    <cellStyle name="40% - 6. jelölőszín" xfId="50"/>
    <cellStyle name="40% - Accent1" xfId="51"/>
    <cellStyle name="40% - Accent2" xfId="52"/>
    <cellStyle name="40% - Accent3" xfId="53"/>
    <cellStyle name="40% - Accent4" xfId="54"/>
    <cellStyle name="40% - Accent5" xfId="55"/>
    <cellStyle name="40% - Accent6" xfId="56"/>
    <cellStyle name="40% - Akzent1" xfId="57"/>
    <cellStyle name="40% - Akzent2" xfId="58"/>
    <cellStyle name="40% - Akzent3" xfId="59"/>
    <cellStyle name="40% - Akzent4" xfId="60"/>
    <cellStyle name="40% - Akzent5" xfId="61"/>
    <cellStyle name="40% - Akzent6" xfId="62"/>
    <cellStyle name="40% - Colore 1" xfId="63"/>
    <cellStyle name="40% - Colore 2" xfId="64"/>
    <cellStyle name="40% - Colore 3" xfId="65"/>
    <cellStyle name="40% - Colore 4" xfId="66"/>
    <cellStyle name="40% - Colore 5" xfId="67"/>
    <cellStyle name="40% - Colore 6" xfId="68"/>
    <cellStyle name="60 % – Zvýraznění1" xfId="69"/>
    <cellStyle name="60 % – Zvýraznění2" xfId="70"/>
    <cellStyle name="60 % – Zvýraznění3" xfId="71"/>
    <cellStyle name="60 % – Zvýraznění4" xfId="72"/>
    <cellStyle name="60 % – Zvýraznění5" xfId="73"/>
    <cellStyle name="60 % – Zvýraznění6" xfId="74"/>
    <cellStyle name="60% - 1. jelölőszín" xfId="75"/>
    <cellStyle name="60% - 2. jelölőszín" xfId="76"/>
    <cellStyle name="60% - 3. jelölőszín" xfId="77"/>
    <cellStyle name="60% - 4. jelölőszín" xfId="78"/>
    <cellStyle name="60% - 5. jelölőszín" xfId="79"/>
    <cellStyle name="60% - 6. jelölőszín" xfId="80"/>
    <cellStyle name="60% - Accent1" xfId="81"/>
    <cellStyle name="60% - Accent2" xfId="82"/>
    <cellStyle name="60% - Accent3" xfId="83"/>
    <cellStyle name="60% - Accent4" xfId="84"/>
    <cellStyle name="60% - Accent5" xfId="85"/>
    <cellStyle name="60% - Accent6" xfId="86"/>
    <cellStyle name="60% - Akzent1" xfId="87"/>
    <cellStyle name="60% - Akzent2" xfId="88"/>
    <cellStyle name="60% - Akzent3" xfId="89"/>
    <cellStyle name="60% - Akzent4" xfId="90"/>
    <cellStyle name="60% - Akzent5" xfId="91"/>
    <cellStyle name="60% - Akzent6" xfId="92"/>
    <cellStyle name="60% - Colore 1" xfId="93"/>
    <cellStyle name="60% - Colore 2" xfId="94"/>
    <cellStyle name="60% - Colore 3" xfId="95"/>
    <cellStyle name="60% - Colore 4" xfId="96"/>
    <cellStyle name="60% - Colore 5" xfId="97"/>
    <cellStyle name="60% - Colore 6" xfId="98"/>
    <cellStyle name="Accent1" xfId="99"/>
    <cellStyle name="Accent2" xfId="100"/>
    <cellStyle name="Accent3" xfId="101"/>
    <cellStyle name="Accent4" xfId="102"/>
    <cellStyle name="Accent5" xfId="103"/>
    <cellStyle name="Accent6" xfId="104"/>
    <cellStyle name="Bad" xfId="105"/>
    <cellStyle name="Berechneter Wert" xfId="106"/>
    <cellStyle name="Beschriftung" xfId="107"/>
    <cellStyle name="Bevitel" xfId="108"/>
    <cellStyle name="Bps" xfId="109"/>
    <cellStyle name="Calcolo" xfId="110"/>
    <cellStyle name="Calculation" xfId="111"/>
    <cellStyle name="Celkem" xfId="112"/>
    <cellStyle name="Cella collegata" xfId="113"/>
    <cellStyle name="Cella da controllare" xfId="114"/>
    <cellStyle name="Check Cell" xfId="115"/>
    <cellStyle name="Chybně" xfId="116"/>
    <cellStyle name="Cím" xfId="117"/>
    <cellStyle name="Címsor 1" xfId="118"/>
    <cellStyle name="Címsor 2" xfId="119"/>
    <cellStyle name="Címsor 3" xfId="120"/>
    <cellStyle name="Címsor 4" xfId="121"/>
    <cellStyle name="Colore 1" xfId="122"/>
    <cellStyle name="Colore 2" xfId="123"/>
    <cellStyle name="Colore 3" xfId="124"/>
    <cellStyle name="Colore 4" xfId="125"/>
    <cellStyle name="Colore 5" xfId="126"/>
    <cellStyle name="Colore 6" xfId="127"/>
    <cellStyle name="Data" xfId="128"/>
    <cellStyle name="Dateneingabe" xfId="129"/>
    <cellStyle name="Eigenschaft" xfId="130"/>
    <cellStyle name="Ellenőrzőcella" xfId="131"/>
    <cellStyle name="Euro" xfId="132"/>
    <cellStyle name="Euro 2" xfId="133"/>
    <cellStyle name="Exp" xfId="134"/>
    <cellStyle name="Explanatory Text" xfId="135"/>
    <cellStyle name="External" xfId="136"/>
    <cellStyle name="Figyelmeztetés" xfId="137"/>
    <cellStyle name="GenC" xfId="138"/>
    <cellStyle name="GenR" xfId="139"/>
    <cellStyle name="Good" xfId="140"/>
    <cellStyle name="heading" xfId="141"/>
    <cellStyle name="Heading 1" xfId="142"/>
    <cellStyle name="Heading 2" xfId="143"/>
    <cellStyle name="Heading 3" xfId="144"/>
    <cellStyle name="Heading 4" xfId="145"/>
    <cellStyle name="Hivatkozott cella" xfId="146"/>
    <cellStyle name="Input" xfId="147"/>
    <cellStyle name="itmln" xfId="148"/>
    <cellStyle name="Jegyzet" xfId="149"/>
    <cellStyle name="Jelölőszín (1)" xfId="150"/>
    <cellStyle name="Jelölőszín (2)" xfId="151"/>
    <cellStyle name="Jelölőszín (3)" xfId="152"/>
    <cellStyle name="Jelölőszín (4)" xfId="153"/>
    <cellStyle name="Jelölőszín (5)" xfId="154"/>
    <cellStyle name="Jelölőszín (6)" xfId="155"/>
    <cellStyle name="Jó" xfId="156"/>
    <cellStyle name="Kimenet" xfId="157"/>
    <cellStyle name="Komma 10" xfId="158"/>
    <cellStyle name="Komma 11" xfId="159"/>
    <cellStyle name="Komma 2" xfId="160"/>
    <cellStyle name="Komma 2 2" xfId="161"/>
    <cellStyle name="Komma 3" xfId="162"/>
    <cellStyle name="Komma 4" xfId="163"/>
    <cellStyle name="Komma 5" xfId="164"/>
    <cellStyle name="Komma 6" xfId="165"/>
    <cellStyle name="Komma 6 2" xfId="166"/>
    <cellStyle name="Komma 6 3" xfId="167"/>
    <cellStyle name="Komma 7" xfId="168"/>
    <cellStyle name="Komma 7 2" xfId="169"/>
    <cellStyle name="Komma 8" xfId="170"/>
    <cellStyle name="Komma 8 2" xfId="171"/>
    <cellStyle name="Komma 9" xfId="172"/>
    <cellStyle name="Kontrolní buňka" xfId="173"/>
    <cellStyle name="KPMG Heading 1" xfId="174"/>
    <cellStyle name="KPMG Heading 2" xfId="175"/>
    <cellStyle name="KPMG Heading 3" xfId="176"/>
    <cellStyle name="KPMG Heading 4" xfId="177"/>
    <cellStyle name="KPMG Normal" xfId="178"/>
    <cellStyle name="KPMG Normal Text" xfId="179"/>
    <cellStyle name="Linked Cell" xfId="180"/>
    <cellStyle name="Magyarázó szöveg" xfId="181"/>
    <cellStyle name="Mesi" xfId="182"/>
    <cellStyle name="Migliaia (,0)" xfId="183"/>
    <cellStyle name="Migliaia (+0)" xfId="184"/>
    <cellStyle name="Migliaia (0)_Amm.to Cespiti esistenti" xfId="185"/>
    <cellStyle name="Money" xfId="186"/>
    <cellStyle name="Money0" xfId="187"/>
    <cellStyle name="Nadpis 1" xfId="188"/>
    <cellStyle name="Nadpis 2" xfId="189"/>
    <cellStyle name="Nadpis 3" xfId="190"/>
    <cellStyle name="Nadpis 4" xfId="191"/>
    <cellStyle name="Název" xfId="192"/>
    <cellStyle name="Neutrale" xfId="193"/>
    <cellStyle name="Neutrální" xfId="194"/>
    <cellStyle name="Non_definito" xfId="195"/>
    <cellStyle name="Normal - Style1" xfId="196"/>
    <cellStyle name="Normal 2" xfId="197"/>
    <cellStyle name="Normal_010308 BPlan e valutazione" xfId="198"/>
    <cellStyle name="Normale_Bp_Last2000" xfId="199"/>
    <cellStyle name="normální_List1" xfId="200"/>
    <cellStyle name="Nota" xfId="201"/>
    <cellStyle name="Note" xfId="202"/>
    <cellStyle name="Num2" xfId="203"/>
    <cellStyle name="Num3" xfId="204"/>
    <cellStyle name="Num4" xfId="205"/>
    <cellStyle name="NumC" xfId="206"/>
    <cellStyle name="Objektname" xfId="207"/>
    <cellStyle name="Összesen" xfId="208"/>
    <cellStyle name="Output" xfId="209"/>
    <cellStyle name="Pct" xfId="210"/>
    <cellStyle name="Pct2" xfId="211"/>
    <cellStyle name="Pct3" xfId="212"/>
    <cellStyle name="Percent (,0)" xfId="213"/>
    <cellStyle name="Percent (,00)" xfId="214"/>
    <cellStyle name="Percent (,0000)" xfId="215"/>
    <cellStyle name="Percentuale (0,00%)" xfId="216"/>
    <cellStyle name="Poznámka" xfId="217"/>
    <cellStyle name="Propojená buňka" xfId="218"/>
    <cellStyle name="Prozent 2" xfId="219"/>
    <cellStyle name="Prozent 2 2" xfId="220"/>
    <cellStyle name="Prozent 3" xfId="221"/>
    <cellStyle name="Prozent 4" xfId="222"/>
    <cellStyle name="Prozent 5" xfId="223"/>
    <cellStyle name="Rossz" xfId="224"/>
    <cellStyle name="SAPBEXaggData" xfId="225"/>
    <cellStyle name="SAPBEXaggDataEmph" xfId="226"/>
    <cellStyle name="SAPBEXaggItem" xfId="227"/>
    <cellStyle name="SAPBEXaggItemX" xfId="228"/>
    <cellStyle name="SAPBEXchaText" xfId="229"/>
    <cellStyle name="SAPBEXexcBad7" xfId="230"/>
    <cellStyle name="SAPBEXexcBad8" xfId="231"/>
    <cellStyle name="SAPBEXexcBad9" xfId="232"/>
    <cellStyle name="SAPBEXexcCritical4" xfId="233"/>
    <cellStyle name="SAPBEXexcCritical5" xfId="234"/>
    <cellStyle name="SAPBEXexcCritical6" xfId="235"/>
    <cellStyle name="SAPBEXexcGood1" xfId="236"/>
    <cellStyle name="SAPBEXexcGood2" xfId="237"/>
    <cellStyle name="SAPBEXexcGood3" xfId="238"/>
    <cellStyle name="SAPBEXfilterDrill" xfId="239"/>
    <cellStyle name="SAPBEXfilterItem" xfId="240"/>
    <cellStyle name="SAPBEXfilterText" xfId="241"/>
    <cellStyle name="SAPBEXformats" xfId="242"/>
    <cellStyle name="SAPBEXheaderItem" xfId="243"/>
    <cellStyle name="SAPBEXheaderText" xfId="244"/>
    <cellStyle name="SAPBEXHLevel0" xfId="245"/>
    <cellStyle name="SAPBEXHLevel0X" xfId="246"/>
    <cellStyle name="SAPBEXHLevel1" xfId="247"/>
    <cellStyle name="SAPBEXHLevel1X" xfId="248"/>
    <cellStyle name="SAPBEXHLevel2" xfId="249"/>
    <cellStyle name="SAPBEXHLevel2X" xfId="250"/>
    <cellStyle name="SAPBEXHLevel3" xfId="251"/>
    <cellStyle name="SAPBEXHLevel3X" xfId="252"/>
    <cellStyle name="SAPBEXresData" xfId="253"/>
    <cellStyle name="SAPBEXresDataEmph" xfId="254"/>
    <cellStyle name="SAPBEXresItem" xfId="255"/>
    <cellStyle name="SAPBEXresItemX" xfId="256"/>
    <cellStyle name="SAPBEXstdData" xfId="257"/>
    <cellStyle name="SAPBEXstdDataEmph" xfId="258"/>
    <cellStyle name="SAPBEXstdItem" xfId="259"/>
    <cellStyle name="SAPBEXstdItemX" xfId="260"/>
    <cellStyle name="SAPBEXtitle" xfId="261"/>
    <cellStyle name="SAPBEXundefined" xfId="262"/>
    <cellStyle name="SEM-BPS-data" xfId="263"/>
    <cellStyle name="SEM-BPS-head" xfId="264"/>
    <cellStyle name="SEM-BPS-headdata" xfId="265"/>
    <cellStyle name="SEM-BPS-headkey" xfId="266"/>
    <cellStyle name="SEM-BPS-input-on" xfId="267"/>
    <cellStyle name="SEM-BPS-key" xfId="268"/>
    <cellStyle name="SEM-BPS-sub1" xfId="269"/>
    <cellStyle name="SEM-BPS-sub2" xfId="270"/>
    <cellStyle name="SEM-BPS-total" xfId="271"/>
    <cellStyle name="Semleges" xfId="272"/>
    <cellStyle name="Správně" xfId="273"/>
    <cellStyle name="Standard" xfId="0" builtinId="0"/>
    <cellStyle name="Standard 10" xfId="274"/>
    <cellStyle name="Standard 10 2" xfId="275"/>
    <cellStyle name="Standard 11" xfId="276"/>
    <cellStyle name="Standard 12" xfId="277"/>
    <cellStyle name="Standard 12 2" xfId="278"/>
    <cellStyle name="Standard 12 3" xfId="279"/>
    <cellStyle name="Standard 13" xfId="280"/>
    <cellStyle name="Standard 13 2" xfId="281"/>
    <cellStyle name="Standard 14" xfId="282"/>
    <cellStyle name="Standard 14 2" xfId="283"/>
    <cellStyle name="Standard 15" xfId="284"/>
    <cellStyle name="Standard 16" xfId="285"/>
    <cellStyle name="Standard 17" xfId="286"/>
    <cellStyle name="Standard 18" xfId="287"/>
    <cellStyle name="Standard 19" xfId="288"/>
    <cellStyle name="Standard 2" xfId="3"/>
    <cellStyle name="Standard 2 2" xfId="289"/>
    <cellStyle name="Standard 2 2 2" xfId="290"/>
    <cellStyle name="Standard 2 2 3" xfId="291"/>
    <cellStyle name="Standard 2 3" xfId="292"/>
    <cellStyle name="Standard 2 4" xfId="293"/>
    <cellStyle name="Standard 2 5" xfId="294"/>
    <cellStyle name="Standard 20" xfId="295"/>
    <cellStyle name="Standard 21" xfId="296"/>
    <cellStyle name="Standard 22" xfId="297"/>
    <cellStyle name="Standard 23" xfId="298"/>
    <cellStyle name="Standard 3" xfId="2"/>
    <cellStyle name="Standard 3 2" xfId="299"/>
    <cellStyle name="Standard 3 3" xfId="300"/>
    <cellStyle name="Standard 4" xfId="4"/>
    <cellStyle name="Standard 4 2" xfId="5"/>
    <cellStyle name="Standard 4 3" xfId="6"/>
    <cellStyle name="Standard 5" xfId="7"/>
    <cellStyle name="Standard 6" xfId="301"/>
    <cellStyle name="Standard 7" xfId="302"/>
    <cellStyle name="Standard 8" xfId="303"/>
    <cellStyle name="Standard 9" xfId="304"/>
    <cellStyle name="Standard_Hauptindikatoren" xfId="305"/>
    <cellStyle name="Standard_Hauptindikatoren 2" xfId="1"/>
    <cellStyle name="Stil 1" xfId="306"/>
    <cellStyle name="Stil 2" xfId="307"/>
    <cellStyle name="Style 21" xfId="308"/>
    <cellStyle name="Style 22" xfId="309"/>
    <cellStyle name="Style 23" xfId="310"/>
    <cellStyle name="Style 24" xfId="311"/>
    <cellStyle name="Style 25" xfId="312"/>
    <cellStyle name="Style 26" xfId="313"/>
    <cellStyle name="SubTotal" xfId="314"/>
    <cellStyle name="Számítás" xfId="315"/>
    <cellStyle name="Tab_kopf" xfId="316"/>
    <cellStyle name="Testo avviso" xfId="317"/>
    <cellStyle name="Testo descrittivo" xfId="318"/>
    <cellStyle name="Text upozornění" xfId="319"/>
    <cellStyle name="Title" xfId="320"/>
    <cellStyle name="Titolo" xfId="321"/>
    <cellStyle name="Titolo 1" xfId="322"/>
    <cellStyle name="Titolo 2" xfId="323"/>
    <cellStyle name="Titolo 3" xfId="324"/>
    <cellStyle name="Titolo 4" xfId="325"/>
    <cellStyle name="Total" xfId="326"/>
    <cellStyle name="Totale" xfId="327"/>
    <cellStyle name="Ueberschrift Haupt" xfId="328"/>
    <cellStyle name="Ueberschrift Unterk" xfId="329"/>
    <cellStyle name="Valore non valido" xfId="330"/>
    <cellStyle name="Valore valido" xfId="331"/>
    <cellStyle name="Valuta (0)_Amm.to Cespiti esistenti" xfId="332"/>
    <cellStyle name="Vstup" xfId="333"/>
    <cellStyle name="Výpočet" xfId="334"/>
    <cellStyle name="Výstup" xfId="335"/>
    <cellStyle name="Vysvětlující text" xfId="336"/>
    <cellStyle name="Warning Text" xfId="337"/>
    <cellStyle name="Weiss" xfId="338"/>
    <cellStyle name="Zvýraznění 1" xfId="339"/>
    <cellStyle name="Zvýraznění 2" xfId="340"/>
    <cellStyle name="Zvýraznění 3" xfId="341"/>
    <cellStyle name="Zvýraznění 4" xfId="342"/>
    <cellStyle name="Zvýraznění 5" xfId="343"/>
    <cellStyle name="Zvýraznění 6" xfId="3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LANGZEI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EN\EXCEL\CONTROL\PERSONAL\BASISZAH\AKTIVIT&#196;\LANGZEI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>
        <row r="23">
          <cell r="D23">
            <v>0.32664689710231809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 refreshError="1">
        <row r="23">
          <cell r="D23">
            <v>0.32664689710231809</v>
          </cell>
        </row>
      </sheetData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tabSelected="1" zoomScaleNormal="100" workbookViewId="0">
      <selection sqref="A1:XFD1"/>
    </sheetView>
  </sheetViews>
  <sheetFormatPr baseColWidth="10" defaultRowHeight="12.75"/>
  <cols>
    <col min="1" max="1" width="16.85546875" style="1" customWidth="1"/>
    <col min="2" max="2" width="11.85546875" style="1" customWidth="1"/>
    <col min="3" max="3" width="11.7109375" customWidth="1"/>
    <col min="4" max="4" width="11.85546875" customWidth="1"/>
    <col min="5" max="6" width="12.28515625" customWidth="1"/>
    <col min="7" max="7" width="11.85546875" customWidth="1"/>
  </cols>
  <sheetData>
    <row r="1" spans="1:7" s="93" customFormat="1" ht="14.25">
      <c r="A1" s="93" t="s">
        <v>11</v>
      </c>
    </row>
    <row r="2" spans="1:7" s="94" customFormat="1" ht="13.5" customHeight="1"/>
    <row r="3" spans="1:7" s="98" customFormat="1" ht="15"/>
    <row r="4" spans="1:7" s="5" customFormat="1" ht="51">
      <c r="A4" s="8" t="s">
        <v>10</v>
      </c>
      <c r="B4" s="7" t="s">
        <v>9</v>
      </c>
      <c r="C4" s="7" t="s">
        <v>8</v>
      </c>
      <c r="D4" s="6" t="s">
        <v>7</v>
      </c>
      <c r="E4" s="6" t="s">
        <v>6</v>
      </c>
      <c r="F4" s="7" t="s">
        <v>5</v>
      </c>
      <c r="G4" s="6" t="s">
        <v>4</v>
      </c>
    </row>
    <row r="5" spans="1:7" s="99" customFormat="1" ht="12.75" customHeight="1"/>
    <row r="6" spans="1:7">
      <c r="A6" s="4">
        <v>1980</v>
      </c>
      <c r="B6" s="2">
        <v>22273.7</v>
      </c>
      <c r="C6" s="35">
        <v>18824.3</v>
      </c>
      <c r="D6" s="36">
        <v>-2128.5</v>
      </c>
      <c r="E6" s="37">
        <v>29.079455846258288</v>
      </c>
      <c r="F6" s="37">
        <v>24.576087524152694</v>
      </c>
      <c r="G6" s="37">
        <v>-2.7788657371142094</v>
      </c>
    </row>
    <row r="7" spans="1:7">
      <c r="A7" s="4">
        <v>1981</v>
      </c>
      <c r="B7" s="2">
        <v>24669.3</v>
      </c>
      <c r="C7" s="35">
        <v>20914.599999999999</v>
      </c>
      <c r="D7" s="36">
        <v>-1998.6</v>
      </c>
      <c r="E7" s="37">
        <v>30.2330968050296</v>
      </c>
      <c r="F7" s="37">
        <v>25.631579592386977</v>
      </c>
      <c r="G7" s="37">
        <v>-2.4493547556895474</v>
      </c>
    </row>
    <row r="8" spans="1:7">
      <c r="A8" s="4">
        <v>1982</v>
      </c>
      <c r="B8" s="2">
        <v>27090.6</v>
      </c>
      <c r="C8" s="35">
        <v>21871.200000000001</v>
      </c>
      <c r="D8" s="36">
        <v>-3386.9</v>
      </c>
      <c r="E8" s="37">
        <v>30.916519258202566</v>
      </c>
      <c r="F8" s="37">
        <v>24.96</v>
      </c>
      <c r="G8" s="37">
        <v>-3.8652211126961484</v>
      </c>
    </row>
    <row r="9" spans="1:7">
      <c r="A9" s="4">
        <v>1983</v>
      </c>
      <c r="B9" s="2">
        <v>29635.3</v>
      </c>
      <c r="C9" s="35">
        <v>23013.5</v>
      </c>
      <c r="D9" s="36">
        <v>-4765.1000000000004</v>
      </c>
      <c r="E9" s="37">
        <v>31.752560750867872</v>
      </c>
      <c r="F9" s="37">
        <v>24.657673681052589</v>
      </c>
      <c r="G9" s="37">
        <v>-5.1055372219603141</v>
      </c>
    </row>
    <row r="10" spans="1:7">
      <c r="A10" s="4">
        <v>1984</v>
      </c>
      <c r="B10" s="2">
        <v>31622.5</v>
      </c>
      <c r="C10" s="35">
        <v>25064.9</v>
      </c>
      <c r="D10" s="36">
        <v>-4171.8</v>
      </c>
      <c r="E10" s="37">
        <v>32.264235647019213</v>
      </c>
      <c r="F10" s="37">
        <v>25.573558070012552</v>
      </c>
      <c r="G10" s="37">
        <v>-4.256461009478528</v>
      </c>
    </row>
    <row r="11" spans="1:7">
      <c r="A11" s="4">
        <v>1985</v>
      </c>
      <c r="B11" s="2">
        <v>33769.1</v>
      </c>
      <c r="C11" s="35">
        <v>27099.4</v>
      </c>
      <c r="D11" s="36">
        <v>-4369</v>
      </c>
      <c r="E11" s="37">
        <v>32.652704048579082</v>
      </c>
      <c r="F11" s="37">
        <v>26.203502257805628</v>
      </c>
      <c r="G11" s="37">
        <v>-4.224562217774297</v>
      </c>
    </row>
    <row r="12" spans="1:7">
      <c r="A12" s="4">
        <v>1986</v>
      </c>
      <c r="B12" s="2">
        <v>36219.4</v>
      </c>
      <c r="C12" s="35">
        <v>28464.1</v>
      </c>
      <c r="D12" s="36">
        <v>-5311.7</v>
      </c>
      <c r="E12" s="37">
        <v>33.241921124847423</v>
      </c>
      <c r="F12" s="37">
        <v>26.124159071927458</v>
      </c>
      <c r="G12" s="37">
        <v>-4.8750424479381778</v>
      </c>
    </row>
    <row r="13" spans="1:7">
      <c r="A13" s="4">
        <v>1987</v>
      </c>
      <c r="B13" s="2">
        <v>37387.300000000003</v>
      </c>
      <c r="C13" s="35">
        <v>29763.599999999999</v>
      </c>
      <c r="D13" s="36">
        <v>-5072.5</v>
      </c>
      <c r="E13" s="37">
        <v>33.060067734262397</v>
      </c>
      <c r="F13" s="37">
        <v>26.318740107349079</v>
      </c>
      <c r="G13" s="37">
        <v>-4.4854053002502452</v>
      </c>
    </row>
    <row r="14" spans="1:7">
      <c r="A14" s="4">
        <v>1988</v>
      </c>
      <c r="B14" s="2">
        <v>37631.699999999997</v>
      </c>
      <c r="C14" s="35">
        <v>32800.400000000001</v>
      </c>
      <c r="D14" s="36">
        <v>-4831.2999999999956</v>
      </c>
      <c r="E14" s="37">
        <v>31.734748950093604</v>
      </c>
      <c r="F14" s="37">
        <v>27.660521832993204</v>
      </c>
      <c r="G14" s="37">
        <v>-4.0742271171004001</v>
      </c>
    </row>
    <row r="15" spans="1:7">
      <c r="A15" s="4">
        <v>1989</v>
      </c>
      <c r="B15" s="2">
        <v>39291.599999999999</v>
      </c>
      <c r="C15" s="35">
        <v>34734.6</v>
      </c>
      <c r="D15" s="36">
        <v>-4557</v>
      </c>
      <c r="E15" s="37">
        <v>30.978271153300323</v>
      </c>
      <c r="F15" s="37">
        <v>27.385442618814846</v>
      </c>
      <c r="G15" s="37">
        <v>-3.5928285344854771</v>
      </c>
    </row>
    <row r="16" spans="1:7">
      <c r="A16" s="4">
        <v>1990</v>
      </c>
      <c r="B16" s="2">
        <v>41041</v>
      </c>
      <c r="C16" s="35">
        <v>36471.599999999999</v>
      </c>
      <c r="D16" s="36">
        <v>-4569.4000000000015</v>
      </c>
      <c r="E16" s="37">
        <v>30.130016958733751</v>
      </c>
      <c r="F16" s="37">
        <v>26.775417911653072</v>
      </c>
      <c r="G16" s="37">
        <v>-3.3545990470806766</v>
      </c>
    </row>
    <row r="17" spans="1:7">
      <c r="A17" s="4">
        <v>1991</v>
      </c>
      <c r="B17" s="2">
        <v>45046.8</v>
      </c>
      <c r="C17" s="35">
        <v>40490</v>
      </c>
      <c r="D17" s="36">
        <v>-4556.8000000000029</v>
      </c>
      <c r="E17" s="37">
        <v>30.836442296502675</v>
      </c>
      <c r="F17" s="37">
        <v>27.717119719611453</v>
      </c>
      <c r="G17" s="37">
        <v>-3.1193225768912214</v>
      </c>
    </row>
    <row r="18" spans="1:7">
      <c r="A18" s="4">
        <v>1992</v>
      </c>
      <c r="B18" s="2">
        <v>47815.82</v>
      </c>
      <c r="C18" s="35">
        <v>42990.559999999998</v>
      </c>
      <c r="D18" s="36">
        <v>-4825.260000000002</v>
      </c>
      <c r="E18" s="37">
        <v>31.007554780262893</v>
      </c>
      <c r="F18" s="37">
        <v>27.878475036801184</v>
      </c>
      <c r="G18" s="37">
        <v>-3.1290797434617117</v>
      </c>
    </row>
    <row r="19" spans="1:7">
      <c r="A19" s="4">
        <v>1993</v>
      </c>
      <c r="B19" s="2">
        <v>50848.09</v>
      </c>
      <c r="C19" s="35">
        <v>43708.71</v>
      </c>
      <c r="D19" s="36">
        <v>-7139.3799999999974</v>
      </c>
      <c r="E19" s="37">
        <v>31.947782106056799</v>
      </c>
      <c r="F19" s="37">
        <v>27.462119879366675</v>
      </c>
      <c r="G19" s="37">
        <v>-4.4856622266901223</v>
      </c>
    </row>
    <row r="20" spans="1:7">
      <c r="A20" s="4">
        <v>1994</v>
      </c>
      <c r="B20" s="2">
        <v>53156.33</v>
      </c>
      <c r="C20" s="35">
        <v>45538.91</v>
      </c>
      <c r="D20" s="36">
        <v>-7617.4199999999983</v>
      </c>
      <c r="E20" s="37">
        <v>31.828231842404648</v>
      </c>
      <c r="F20" s="37">
        <v>27.267175618226457</v>
      </c>
      <c r="G20" s="37">
        <v>-4.5610562241781922</v>
      </c>
    </row>
    <row r="21" spans="1:7">
      <c r="A21" s="4">
        <v>1995</v>
      </c>
      <c r="B21" s="2">
        <v>55565.14</v>
      </c>
      <c r="C21" s="35">
        <v>46996.752</v>
      </c>
      <c r="D21" s="36">
        <v>-8568.387999999999</v>
      </c>
      <c r="E21" s="37">
        <v>31.788928681762531</v>
      </c>
      <c r="F21" s="37">
        <v>26.886936622538531</v>
      </c>
      <c r="G21" s="37">
        <v>-4.9019920592239998</v>
      </c>
    </row>
    <row r="22" spans="1:7">
      <c r="A22" s="4">
        <v>1996</v>
      </c>
      <c r="B22" s="2">
        <v>54852.58</v>
      </c>
      <c r="C22" s="35">
        <v>48358.106999999996</v>
      </c>
      <c r="D22" s="36">
        <v>-6494.4730000000054</v>
      </c>
      <c r="E22" s="37">
        <v>30.379142667257423</v>
      </c>
      <c r="F22" s="37">
        <v>26.782292312804607</v>
      </c>
      <c r="G22" s="37">
        <v>-3.5968503544528163</v>
      </c>
    </row>
    <row r="23" spans="1:7">
      <c r="A23" s="4">
        <v>1997</v>
      </c>
      <c r="B23" s="2">
        <v>60524.55</v>
      </c>
      <c r="C23" s="35">
        <v>55639.561000000002</v>
      </c>
      <c r="D23" s="36">
        <v>-4884.9890000000014</v>
      </c>
      <c r="E23" s="37">
        <v>32.836491772505575</v>
      </c>
      <c r="F23" s="37">
        <v>30.186230000922308</v>
      </c>
      <c r="G23" s="37">
        <v>-2.6502617715832715</v>
      </c>
    </row>
    <row r="24" spans="1:7">
      <c r="A24" s="4">
        <v>1998</v>
      </c>
      <c r="B24" s="2">
        <v>56510.400000000001</v>
      </c>
      <c r="C24" s="35">
        <v>51712.034</v>
      </c>
      <c r="D24" s="36">
        <v>-4798.3660000000018</v>
      </c>
      <c r="E24" s="37">
        <v>29.446149517224132</v>
      </c>
      <c r="F24" s="37">
        <v>26.945841561974039</v>
      </c>
      <c r="G24" s="37">
        <v>-2.5003079552500909</v>
      </c>
    </row>
    <row r="25" spans="1:7">
      <c r="A25" s="4">
        <v>1999</v>
      </c>
      <c r="B25" s="2">
        <v>57249.06</v>
      </c>
      <c r="C25" s="35">
        <v>52293.177000000003</v>
      </c>
      <c r="D25" s="36">
        <v>-4955.8829999999944</v>
      </c>
      <c r="E25" s="37">
        <v>28.72996898617928</v>
      </c>
      <c r="F25" s="37">
        <v>26.242899942790039</v>
      </c>
      <c r="G25" s="37">
        <v>-2.4870690433892357</v>
      </c>
    </row>
    <row r="26" spans="1:7">
      <c r="A26" s="4">
        <v>2000</v>
      </c>
      <c r="B26" s="2">
        <v>58246.877</v>
      </c>
      <c r="C26" s="35">
        <v>55393.358999999997</v>
      </c>
      <c r="D26" s="36">
        <v>-2853.5180000000037</v>
      </c>
      <c r="E26" s="37">
        <v>27.939636117693333</v>
      </c>
      <c r="F26" s="37">
        <v>26.570871667450138</v>
      </c>
      <c r="G26" s="37">
        <v>-1.3687644502431975</v>
      </c>
    </row>
    <row r="27" spans="1:7">
      <c r="A27" s="4">
        <v>2001</v>
      </c>
      <c r="B27" s="2">
        <v>60409.126383000003</v>
      </c>
      <c r="C27" s="35">
        <v>58994.483</v>
      </c>
      <c r="D27" s="36">
        <v>-1414.6433830000024</v>
      </c>
      <c r="E27" s="37">
        <v>28.202074865663558</v>
      </c>
      <c r="F27" s="37">
        <v>27.541646864393726</v>
      </c>
      <c r="G27" s="37">
        <v>-0.66042800126983647</v>
      </c>
    </row>
    <row r="28" spans="1:7">
      <c r="A28" s="4">
        <v>2002</v>
      </c>
      <c r="B28" s="2">
        <v>61818.061869999998</v>
      </c>
      <c r="C28" s="35">
        <v>59428.077060000003</v>
      </c>
      <c r="D28" s="36">
        <v>-2389.9848099999945</v>
      </c>
      <c r="E28" s="37">
        <v>28.031715497734989</v>
      </c>
      <c r="F28" s="37">
        <v>26.947964693985824</v>
      </c>
      <c r="G28" s="37">
        <v>-1.0837508037491643</v>
      </c>
    </row>
    <row r="29" spans="1:7">
      <c r="A29" s="4">
        <v>2003</v>
      </c>
      <c r="B29" s="2">
        <v>61387.150095000005</v>
      </c>
      <c r="C29" s="35">
        <v>57889.528610000001</v>
      </c>
      <c r="D29" s="36">
        <v>-3497.6214850000033</v>
      </c>
      <c r="E29" s="37">
        <v>27.283662862895341</v>
      </c>
      <c r="F29" s="37">
        <v>25.729136789098469</v>
      </c>
      <c r="G29" s="37">
        <v>-1.5545260737968689</v>
      </c>
    </row>
    <row r="30" spans="1:7">
      <c r="A30" s="4">
        <v>2004</v>
      </c>
      <c r="B30" s="2">
        <v>64977.383074999998</v>
      </c>
      <c r="C30" s="35">
        <v>60347.247074999999</v>
      </c>
      <c r="D30" s="36">
        <v>-4630.1359999999986</v>
      </c>
      <c r="E30" s="37">
        <v>27.684349521533136</v>
      </c>
      <c r="F30" s="37">
        <v>25.711627671404464</v>
      </c>
      <c r="G30" s="37">
        <v>-1.9727218501286701</v>
      </c>
    </row>
    <row r="31" spans="1:7">
      <c r="A31" s="4">
        <v>2005</v>
      </c>
      <c r="B31" s="2">
        <v>66041.229709000007</v>
      </c>
      <c r="C31" s="35">
        <v>61492.877664</v>
      </c>
      <c r="D31" s="36">
        <v>-4548.3520450000069</v>
      </c>
      <c r="E31" s="37">
        <v>26.928894895674905</v>
      </c>
      <c r="F31" s="37">
        <v>25.074264164114776</v>
      </c>
      <c r="G31" s="37">
        <v>-1.8546307315601289</v>
      </c>
    </row>
    <row r="32" spans="1:7">
      <c r="A32" s="4">
        <v>2006</v>
      </c>
      <c r="B32" s="2">
        <v>70561.243610000005</v>
      </c>
      <c r="C32" s="35">
        <v>66144.749198000005</v>
      </c>
      <c r="D32" s="36">
        <v>-4416.494412</v>
      </c>
      <c r="E32" s="37">
        <v>27.240147474848861</v>
      </c>
      <c r="F32" s="37">
        <v>25.535161097770953</v>
      </c>
      <c r="G32" s="37">
        <v>-1.7049863770779126</v>
      </c>
    </row>
    <row r="33" spans="1:7">
      <c r="A33" s="4">
        <v>2007</v>
      </c>
      <c r="B33" s="2">
        <v>72331.915718000004</v>
      </c>
      <c r="C33" s="35">
        <v>69462.338755000004</v>
      </c>
      <c r="D33" s="36">
        <v>-2869.5769629999995</v>
      </c>
      <c r="E33" s="37">
        <v>26.396601894461647</v>
      </c>
      <c r="F33" s="37">
        <v>25.349386706727039</v>
      </c>
      <c r="G33" s="37">
        <v>-1.047215187734609</v>
      </c>
    </row>
    <row r="34" spans="1:7">
      <c r="A34" s="4">
        <v>2008</v>
      </c>
      <c r="B34" s="2">
        <v>80298.266522999998</v>
      </c>
      <c r="C34" s="35">
        <v>70734.196077000001</v>
      </c>
      <c r="D34" s="36">
        <v>-9564.0704459999979</v>
      </c>
      <c r="E34" s="37">
        <v>28.399635897843986</v>
      </c>
      <c r="F34" s="37">
        <v>25.017045835455392</v>
      </c>
      <c r="G34" s="37">
        <v>-3.3825900623885907</v>
      </c>
    </row>
    <row r="35" spans="1:7">
      <c r="A35" s="4">
        <v>2009</v>
      </c>
      <c r="B35" s="2">
        <v>69456.578999999998</v>
      </c>
      <c r="C35" s="35">
        <v>62376.485000000001</v>
      </c>
      <c r="D35" s="36">
        <v>-7080.0939999999973</v>
      </c>
      <c r="E35" s="37">
        <v>25.144655501976626</v>
      </c>
      <c r="F35" s="37">
        <v>22.581521424330624</v>
      </c>
      <c r="G35" s="37">
        <v>-2.5631340776460014</v>
      </c>
    </row>
    <row r="36" spans="1:7">
      <c r="A36" s="4">
        <v>2010</v>
      </c>
      <c r="B36" s="2">
        <v>67286.862999999998</v>
      </c>
      <c r="C36" s="35">
        <v>59434.141000000003</v>
      </c>
      <c r="D36" s="36">
        <v>-7852.7219999999943</v>
      </c>
      <c r="E36" s="37">
        <v>23.595764908035697</v>
      </c>
      <c r="F36" s="37">
        <v>20.842018129854644</v>
      </c>
      <c r="G36" s="37">
        <v>-2.7537467781810507</v>
      </c>
    </row>
    <row r="37" spans="1:7">
      <c r="A37" s="4">
        <v>2011</v>
      </c>
      <c r="B37" s="2">
        <v>67813.524999999994</v>
      </c>
      <c r="C37" s="35">
        <v>63451.836000000003</v>
      </c>
      <c r="D37" s="36">
        <v>-4361.6889999999912</v>
      </c>
      <c r="E37" s="37">
        <v>22.661918526934901</v>
      </c>
      <c r="F37" s="37">
        <v>21.204329635075524</v>
      </c>
      <c r="G37" s="37">
        <v>-1.457588891859374</v>
      </c>
    </row>
    <row r="38" spans="1:7">
      <c r="A38" s="4">
        <v>2012</v>
      </c>
      <c r="B38" s="2">
        <v>72880.409530999998</v>
      </c>
      <c r="C38" s="35">
        <v>65931.101670000004</v>
      </c>
      <c r="D38" s="36">
        <v>-6949.3078609999939</v>
      </c>
      <c r="E38" s="37">
        <v>23.739237772472016</v>
      </c>
      <c r="F38" s="37">
        <v>21.475649069718962</v>
      </c>
      <c r="G38" s="37">
        <v>-2.2635887027530566</v>
      </c>
    </row>
    <row r="39" spans="1:7" ht="13.5">
      <c r="A39" s="3" t="s">
        <v>3</v>
      </c>
      <c r="B39" s="2">
        <v>75567.287372999999</v>
      </c>
      <c r="C39" s="35">
        <v>71363.736999000001</v>
      </c>
      <c r="D39" s="36">
        <v>-4203.5503739999986</v>
      </c>
      <c r="E39" s="37">
        <v>24.127717498251897</v>
      </c>
      <c r="F39" s="37">
        <v>22.785574893437676</v>
      </c>
      <c r="G39" s="37">
        <v>-1.342142604814222</v>
      </c>
    </row>
    <row r="40" spans="1:7" ht="13.5" customHeight="1">
      <c r="A40" s="3" t="s">
        <v>2</v>
      </c>
      <c r="B40" s="2">
        <v>75765.091</v>
      </c>
      <c r="C40" s="35">
        <v>72195.785000000003</v>
      </c>
      <c r="D40" s="36">
        <v>-3569.306</v>
      </c>
      <c r="E40" s="37">
        <v>23.372743118756592</v>
      </c>
      <c r="F40" s="37">
        <v>22.272888116936407</v>
      </c>
      <c r="G40" s="37">
        <v>-1.0998550018201867</v>
      </c>
    </row>
    <row r="41" spans="1:7" ht="13.5" customHeight="1">
      <c r="A41" s="3" t="s">
        <v>1</v>
      </c>
      <c r="B41" s="2">
        <v>74719</v>
      </c>
      <c r="C41" s="35">
        <v>71525.383000000002</v>
      </c>
      <c r="D41" s="36">
        <v>-3193.6169999999984</v>
      </c>
      <c r="E41" s="37">
        <v>22.22218767480333</v>
      </c>
      <c r="F41" s="37">
        <v>21.281489294597911</v>
      </c>
      <c r="G41" s="37">
        <v>-0.95028999999999997</v>
      </c>
    </row>
    <row r="43" spans="1:7" s="97" customFormat="1" ht="15.75" customHeight="1">
      <c r="A43" s="97" t="s">
        <v>0</v>
      </c>
    </row>
    <row r="44" spans="1:7" s="96" customFormat="1" ht="72" customHeight="1">
      <c r="A44" s="95" t="s">
        <v>107</v>
      </c>
    </row>
  </sheetData>
  <mergeCells count="6">
    <mergeCell ref="A1:XFD1"/>
    <mergeCell ref="A2:XFD2"/>
    <mergeCell ref="A44:XFD44"/>
    <mergeCell ref="A43:XFD43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zoomScaleNormal="100" workbookViewId="0">
      <selection sqref="A1:XFD1"/>
    </sheetView>
  </sheetViews>
  <sheetFormatPr baseColWidth="10" defaultRowHeight="12.75"/>
  <cols>
    <col min="1" max="1" width="11.42578125" style="1" customWidth="1"/>
    <col min="2" max="2" width="12.7109375" style="1" bestFit="1" customWidth="1"/>
    <col min="3" max="3" width="10.42578125" customWidth="1"/>
    <col min="4" max="4" width="12.140625" bestFit="1" customWidth="1"/>
    <col min="5" max="5" width="13.28515625" bestFit="1" customWidth="1"/>
    <col min="6" max="6" width="12.42578125" bestFit="1" customWidth="1"/>
    <col min="7" max="7" width="12.140625" customWidth="1"/>
  </cols>
  <sheetData>
    <row r="1" spans="1:7" s="93" customFormat="1" ht="14.25">
      <c r="A1" s="93" t="s">
        <v>22</v>
      </c>
    </row>
    <row r="2" spans="1:7" s="94" customFormat="1" ht="13.5" customHeight="1"/>
    <row r="3" spans="1:7" s="98" customFormat="1" ht="15"/>
    <row r="4" spans="1:7" s="5" customFormat="1" ht="37.5">
      <c r="A4" s="8" t="s">
        <v>21</v>
      </c>
      <c r="B4" s="7" t="s">
        <v>20</v>
      </c>
      <c r="C4" s="7" t="s">
        <v>19</v>
      </c>
      <c r="D4" s="6" t="s">
        <v>18</v>
      </c>
      <c r="E4" s="6" t="s">
        <v>17</v>
      </c>
      <c r="F4" s="7" t="s">
        <v>16</v>
      </c>
      <c r="G4" s="6" t="s">
        <v>15</v>
      </c>
    </row>
    <row r="5" spans="1:7" s="99" customFormat="1" ht="12.75" customHeight="1"/>
    <row r="6" spans="1:7" ht="13.5">
      <c r="A6" s="3" t="s">
        <v>14</v>
      </c>
      <c r="B6" s="2">
        <v>75106.613419999994</v>
      </c>
      <c r="C6" s="35">
        <v>70458.543850000002</v>
      </c>
      <c r="D6" s="36">
        <v>-4648.0695699999924</v>
      </c>
      <c r="E6" s="37">
        <v>23.980629897476668</v>
      </c>
      <c r="F6" s="37">
        <v>22.496557709684318</v>
      </c>
      <c r="G6" s="37">
        <v>-1.4840721877923455</v>
      </c>
    </row>
    <row r="7" spans="1:7" ht="13.5" customHeight="1">
      <c r="A7" s="3" t="s">
        <v>13</v>
      </c>
      <c r="B7" s="2">
        <v>78061</v>
      </c>
      <c r="C7" s="35">
        <v>69904.812000000005</v>
      </c>
      <c r="D7" s="36">
        <v>-8156.1879999999946</v>
      </c>
      <c r="E7" s="37">
        <v>24.081137896354065</v>
      </c>
      <c r="F7" s="37">
        <v>21.566107446736307</v>
      </c>
      <c r="G7" s="37">
        <v>-2.5150304496177567</v>
      </c>
    </row>
    <row r="8" spans="1:7" ht="13.5" customHeight="1">
      <c r="A8" s="3" t="s">
        <v>12</v>
      </c>
      <c r="B8" s="2">
        <v>78674.5</v>
      </c>
      <c r="C8" s="35">
        <v>71510.457999999999</v>
      </c>
      <c r="D8" s="36">
        <v>-7164.0420000000013</v>
      </c>
      <c r="E8" s="37">
        <v>23.399078823655429</v>
      </c>
      <c r="F8" s="37">
        <v>21.277048546231391</v>
      </c>
      <c r="G8" s="37">
        <v>-2.1220302774240394</v>
      </c>
    </row>
    <row r="10" spans="1:7" s="97" customFormat="1" ht="15.75" customHeight="1">
      <c r="A10" s="97" t="s">
        <v>0</v>
      </c>
    </row>
    <row r="11" spans="1:7" s="96" customFormat="1" ht="65.25" customHeight="1">
      <c r="A11" s="95" t="s">
        <v>108</v>
      </c>
    </row>
  </sheetData>
  <mergeCells count="6">
    <mergeCell ref="A1:XFD1"/>
    <mergeCell ref="A2:XFD2"/>
    <mergeCell ref="A11:XFD11"/>
    <mergeCell ref="A10:XFD10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zoomScaleNormal="100" workbookViewId="0">
      <selection sqref="A1:XFD1"/>
    </sheetView>
  </sheetViews>
  <sheetFormatPr baseColWidth="10" defaultColWidth="12.85546875" defaultRowHeight="12"/>
  <cols>
    <col min="1" max="1" width="17.85546875" style="9" customWidth="1"/>
    <col min="2" max="2" width="13.5703125" style="9" customWidth="1"/>
    <col min="3" max="3" width="14.7109375" style="9" customWidth="1"/>
    <col min="4" max="4" width="14.140625" style="9" customWidth="1"/>
    <col min="5" max="5" width="12.7109375" style="9" customWidth="1"/>
    <col min="6" max="6" width="11.42578125" style="9" customWidth="1"/>
    <col min="7" max="16384" width="12.85546875" style="9"/>
  </cols>
  <sheetData>
    <row r="1" spans="1:6" s="101" customFormat="1" ht="12.75">
      <c r="A1" s="100" t="s">
        <v>33</v>
      </c>
      <c r="B1" s="100"/>
      <c r="C1" s="100"/>
      <c r="D1" s="100"/>
      <c r="E1" s="100"/>
      <c r="F1" s="100"/>
    </row>
    <row r="2" spans="1:6" s="103" customFormat="1">
      <c r="A2" s="102" t="s">
        <v>32</v>
      </c>
      <c r="B2" s="102"/>
      <c r="C2" s="102"/>
      <c r="D2" s="102"/>
      <c r="E2" s="102"/>
      <c r="F2" s="102"/>
    </row>
    <row r="3" spans="1:6" s="110" customFormat="1">
      <c r="A3" s="109"/>
      <c r="B3" s="109"/>
      <c r="C3" s="109"/>
      <c r="D3" s="109"/>
      <c r="E3" s="109"/>
      <c r="F3" s="109"/>
    </row>
    <row r="4" spans="1:6" s="12" customFormat="1" ht="27.75" customHeight="1">
      <c r="A4" s="15"/>
      <c r="B4" s="14" t="s">
        <v>31</v>
      </c>
      <c r="C4" s="14" t="s">
        <v>30</v>
      </c>
      <c r="D4" s="14" t="s">
        <v>29</v>
      </c>
      <c r="E4" s="14" t="s">
        <v>28</v>
      </c>
      <c r="F4" s="13" t="s">
        <v>27</v>
      </c>
    </row>
    <row r="5" spans="1:6" s="111" customFormat="1" ht="18.75" customHeight="1"/>
    <row r="6" spans="1:6" ht="12.75">
      <c r="A6" s="11">
        <v>1980</v>
      </c>
      <c r="B6" s="38">
        <v>36307.549724110351</v>
      </c>
      <c r="C6" s="38">
        <v>29958.683366842637</v>
      </c>
      <c r="D6" s="38">
        <v>37905.261033604897</v>
      </c>
      <c r="E6" s="39">
        <v>-1597.7113094945457</v>
      </c>
      <c r="F6" s="40">
        <v>76595.709999999992</v>
      </c>
    </row>
    <row r="7" spans="1:6" ht="12.75">
      <c r="A7" s="11">
        <v>1981</v>
      </c>
      <c r="B7" s="38">
        <v>39866.348741482645</v>
      </c>
      <c r="C7" s="38">
        <v>32704.844203264351</v>
      </c>
      <c r="D7" s="38">
        <v>41578.290257091503</v>
      </c>
      <c r="E7" s="39">
        <v>-1711.9415156088642</v>
      </c>
      <c r="F7" s="40">
        <v>81596.948999999993</v>
      </c>
    </row>
    <row r="8" spans="1:6" ht="14.25" customHeight="1">
      <c r="A8" s="11">
        <v>1982</v>
      </c>
      <c r="B8" s="38">
        <v>41975.760542577613</v>
      </c>
      <c r="C8" s="38">
        <v>34265.796652134079</v>
      </c>
      <c r="D8" s="38">
        <v>45173.382243393527</v>
      </c>
      <c r="E8" s="39">
        <v>-3197.6217008159033</v>
      </c>
      <c r="F8" s="40">
        <v>87625.032000000007</v>
      </c>
    </row>
    <row r="9" spans="1:6" ht="12.75">
      <c r="A9" s="11">
        <v>1983</v>
      </c>
      <c r="B9" s="38">
        <v>44315.688516049886</v>
      </c>
      <c r="C9" s="38">
        <v>36135.938269606537</v>
      </c>
      <c r="D9" s="38">
        <v>48525.402441126425</v>
      </c>
      <c r="E9" s="39">
        <v>-4209.7139250765313</v>
      </c>
      <c r="F9" s="40">
        <v>93331.880999999994</v>
      </c>
    </row>
    <row r="10" spans="1:6" ht="12.75">
      <c r="A10" s="11">
        <v>1984</v>
      </c>
      <c r="B10" s="38">
        <v>48188.708841996799</v>
      </c>
      <c r="C10" s="38">
        <v>39517.225999396724</v>
      </c>
      <c r="D10" s="38">
        <v>51071.875905946101</v>
      </c>
      <c r="E10" s="39">
        <v>-2883.1670639493163</v>
      </c>
      <c r="F10" s="40">
        <v>98011.346000000005</v>
      </c>
    </row>
    <row r="11" spans="1:6" ht="12.75">
      <c r="A11" s="11">
        <v>1985</v>
      </c>
      <c r="B11" s="38">
        <v>51667.047506797586</v>
      </c>
      <c r="C11" s="38">
        <v>42453.660836349962</v>
      </c>
      <c r="D11" s="38">
        <v>54847.812727862016</v>
      </c>
      <c r="E11" s="39">
        <v>-3180.7652210644264</v>
      </c>
      <c r="F11" s="40">
        <v>103419.239</v>
      </c>
    </row>
    <row r="12" spans="1:6" ht="12.75">
      <c r="A12" s="11">
        <v>1986</v>
      </c>
      <c r="B12" s="38">
        <v>54132.458781260233</v>
      </c>
      <c r="C12" s="38">
        <v>44471.24333670568</v>
      </c>
      <c r="D12" s="38">
        <v>58628.251281081793</v>
      </c>
      <c r="E12" s="39">
        <v>-4495.7924998215667</v>
      </c>
      <c r="F12" s="40">
        <v>108956.92200000001</v>
      </c>
    </row>
    <row r="13" spans="1:6" ht="12.75">
      <c r="A13" s="11">
        <v>1987</v>
      </c>
      <c r="B13" s="38">
        <v>55794.145128674638</v>
      </c>
      <c r="C13" s="38">
        <v>45656.911608940856</v>
      </c>
      <c r="D13" s="38">
        <v>61145.516577766837</v>
      </c>
      <c r="E13" s="39">
        <v>-5351.3714490921757</v>
      </c>
      <c r="F13" s="40">
        <v>113089.09199999999</v>
      </c>
    </row>
    <row r="14" spans="1:6" ht="12.75">
      <c r="A14" s="11">
        <v>1988</v>
      </c>
      <c r="B14" s="38">
        <v>58776.520904962803</v>
      </c>
      <c r="C14" s="38">
        <v>48091.22091883215</v>
      </c>
      <c r="D14" s="38">
        <v>62940.548257014656</v>
      </c>
      <c r="E14" s="39">
        <v>-4164.0273520518695</v>
      </c>
      <c r="F14" s="40">
        <v>118582.10699999999</v>
      </c>
    </row>
    <row r="15" spans="1:6" ht="12.75">
      <c r="A15" s="11">
        <v>1989</v>
      </c>
      <c r="B15" s="38">
        <v>61451.477181711256</v>
      </c>
      <c r="C15" s="38">
        <v>50090.663276208594</v>
      </c>
      <c r="D15" s="38">
        <v>65441.336497519151</v>
      </c>
      <c r="E15" s="39">
        <v>-3989.8593158078893</v>
      </c>
      <c r="F15" s="40">
        <v>126835.81</v>
      </c>
    </row>
    <row r="16" spans="1:6" ht="12.75">
      <c r="A16" s="11">
        <v>1990</v>
      </c>
      <c r="B16" s="38">
        <v>66591.617649620239</v>
      </c>
      <c r="C16" s="38">
        <v>54191.782192647384</v>
      </c>
      <c r="D16" s="38">
        <v>70139.178364685402</v>
      </c>
      <c r="E16" s="39">
        <v>-3547.5607150651808</v>
      </c>
      <c r="F16" s="40">
        <v>136212.90899999999</v>
      </c>
    </row>
    <row r="17" spans="1:6" ht="12.75">
      <c r="A17" s="11">
        <v>1991</v>
      </c>
      <c r="B17" s="38">
        <v>72366.990512682445</v>
      </c>
      <c r="C17" s="38">
        <v>59090.703175081908</v>
      </c>
      <c r="D17" s="38">
        <v>76770.69732597041</v>
      </c>
      <c r="E17" s="39">
        <v>-4403.706813287964</v>
      </c>
      <c r="F17" s="40">
        <v>146083.16199999998</v>
      </c>
    </row>
    <row r="18" spans="1:6" ht="12.75">
      <c r="A18" s="11">
        <v>1992</v>
      </c>
      <c r="B18" s="38">
        <v>79072.78909517682</v>
      </c>
      <c r="C18" s="38">
        <v>64322.464813051134</v>
      </c>
      <c r="D18" s="38">
        <v>82261.578971877971</v>
      </c>
      <c r="E18" s="39">
        <v>-3188.7898767011443</v>
      </c>
      <c r="F18" s="40">
        <v>154206.88100000002</v>
      </c>
    </row>
    <row r="19" spans="1:6" ht="12.75">
      <c r="A19" s="11">
        <v>1993</v>
      </c>
      <c r="B19" s="38">
        <v>82598.270307696293</v>
      </c>
      <c r="C19" s="38">
        <v>67417.266853583307</v>
      </c>
      <c r="D19" s="38">
        <v>89740.855540789096</v>
      </c>
      <c r="E19" s="39">
        <v>-7142.5852330927883</v>
      </c>
      <c r="F19" s="40">
        <v>159160.39599999998</v>
      </c>
    </row>
    <row r="20" spans="1:6" ht="12.75">
      <c r="A20" s="11">
        <v>1994</v>
      </c>
      <c r="B20" s="38">
        <v>85311.783844369231</v>
      </c>
      <c r="C20" s="38">
        <v>69398.102262418513</v>
      </c>
      <c r="D20" s="38">
        <v>93636.663538691486</v>
      </c>
      <c r="E20" s="39">
        <v>-8324.8796943222587</v>
      </c>
      <c r="F20" s="40">
        <v>167009.878</v>
      </c>
    </row>
    <row r="21" spans="1:6" ht="13.9" customHeight="1">
      <c r="A21" s="11">
        <v>1995</v>
      </c>
      <c r="B21" s="38">
        <v>88147.656218823249</v>
      </c>
      <c r="C21" s="38">
        <v>72305.534169995852</v>
      </c>
      <c r="D21" s="38">
        <v>98256.285963941118</v>
      </c>
      <c r="E21" s="39">
        <v>-10108.629745117869</v>
      </c>
      <c r="F21" s="40">
        <v>174794.21900000001</v>
      </c>
    </row>
    <row r="22" spans="1:6" ht="12.75">
      <c r="A22" s="11">
        <v>1996</v>
      </c>
      <c r="B22" s="38">
        <v>93389.152522251636</v>
      </c>
      <c r="C22" s="38">
        <v>77247.951140316465</v>
      </c>
      <c r="D22" s="38">
        <v>100575.97285997901</v>
      </c>
      <c r="E22" s="39">
        <v>-7186.8203377273749</v>
      </c>
      <c r="F22" s="40">
        <v>180560.06599999999</v>
      </c>
    </row>
    <row r="23" spans="1:6" ht="12.75">
      <c r="A23" s="11">
        <v>1997</v>
      </c>
      <c r="B23" s="38">
        <v>94977.864406891778</v>
      </c>
      <c r="C23" s="38">
        <v>81381.703332687117</v>
      </c>
      <c r="D23" s="38">
        <v>98304.635088980227</v>
      </c>
      <c r="E23" s="39">
        <v>-3326.7706820884487</v>
      </c>
      <c r="F23" s="40">
        <v>184320.967</v>
      </c>
    </row>
    <row r="24" spans="1:6" ht="12.75">
      <c r="A24" s="11">
        <v>1998</v>
      </c>
      <c r="B24" s="38">
        <v>98309.294564260679</v>
      </c>
      <c r="C24" s="38">
        <v>84659.827124527335</v>
      </c>
      <c r="D24" s="38">
        <v>102823.812709408</v>
      </c>
      <c r="E24" s="39">
        <v>-4514.5181451473181</v>
      </c>
      <c r="F24" s="40">
        <v>191911.29499999998</v>
      </c>
    </row>
    <row r="25" spans="1:6" ht="12.75">
      <c r="A25" s="11">
        <v>1999</v>
      </c>
      <c r="B25" s="38">
        <v>101622.39695562597</v>
      </c>
      <c r="C25" s="38">
        <v>87191.587202040857</v>
      </c>
      <c r="D25" s="38">
        <v>106199.03416723064</v>
      </c>
      <c r="E25" s="39">
        <v>-4576.6372116046696</v>
      </c>
      <c r="F25" s="40">
        <v>199266.448</v>
      </c>
    </row>
    <row r="26" spans="1:6" ht="12.75">
      <c r="A26" s="11">
        <v>2000</v>
      </c>
      <c r="B26" s="38">
        <v>104442.57819810412</v>
      </c>
      <c r="C26" s="38">
        <v>89731.201950820439</v>
      </c>
      <c r="D26" s="38">
        <v>107941.7732039453</v>
      </c>
      <c r="E26" s="39">
        <v>-3499.1950058411749</v>
      </c>
      <c r="F26" s="40">
        <v>208473.592</v>
      </c>
    </row>
    <row r="27" spans="1:6" ht="12.75">
      <c r="A27" s="11">
        <v>2001</v>
      </c>
      <c r="B27" s="38">
        <v>109463.11528101499</v>
      </c>
      <c r="C27" s="38">
        <v>96175.278042839462</v>
      </c>
      <c r="D27" s="38">
        <v>109568.00185698124</v>
      </c>
      <c r="E27" s="39">
        <v>-104.88657596624398</v>
      </c>
      <c r="F27" s="40">
        <v>214200.92299999998</v>
      </c>
    </row>
    <row r="28" spans="1:6" ht="12.75">
      <c r="A28" s="11">
        <v>2002</v>
      </c>
      <c r="B28" s="38">
        <v>109744.69336982454</v>
      </c>
      <c r="C28" s="38">
        <v>96146.809781983466</v>
      </c>
      <c r="D28" s="38">
        <v>111309.32146573794</v>
      </c>
      <c r="E28" s="39">
        <v>-1564.6280959134019</v>
      </c>
      <c r="F28" s="40">
        <v>220529.174</v>
      </c>
    </row>
    <row r="29" spans="1:6" ht="12.75">
      <c r="A29" s="11">
        <v>2003</v>
      </c>
      <c r="B29" s="38">
        <v>111746.28452586992</v>
      </c>
      <c r="C29" s="38">
        <v>97732.575447712239</v>
      </c>
      <c r="D29" s="38">
        <v>115136.39083326537</v>
      </c>
      <c r="E29" s="39">
        <v>-3390.1063073954429</v>
      </c>
      <c r="F29" s="40">
        <v>224995.95800000001</v>
      </c>
    </row>
    <row r="30" spans="1:6" ht="12.75">
      <c r="A30" s="11">
        <v>2004</v>
      </c>
      <c r="B30" s="38">
        <v>115454.91610576237</v>
      </c>
      <c r="C30" s="38">
        <v>100913.8111943937</v>
      </c>
      <c r="D30" s="38">
        <v>125894.62400872329</v>
      </c>
      <c r="E30" s="39">
        <v>-10439.707902960916</v>
      </c>
      <c r="F30" s="40">
        <v>234707.83</v>
      </c>
    </row>
    <row r="31" spans="1:6" ht="12.75">
      <c r="A31" s="11">
        <v>2005</v>
      </c>
      <c r="B31" s="38">
        <v>118165.06547901356</v>
      </c>
      <c r="C31" s="38">
        <v>103144.49512933264</v>
      </c>
      <c r="D31" s="38">
        <v>122327.40012816162</v>
      </c>
      <c r="E31" s="39">
        <v>-4162.3346491480625</v>
      </c>
      <c r="F31" s="40">
        <v>245243.41399999999</v>
      </c>
    </row>
    <row r="32" spans="1:6" ht="12.75">
      <c r="A32" s="11">
        <v>2006</v>
      </c>
      <c r="B32" s="38">
        <v>122954.76125019167</v>
      </c>
      <c r="C32" s="38">
        <v>107407.20205522804</v>
      </c>
      <c r="D32" s="38">
        <v>126961.25476568335</v>
      </c>
      <c r="E32" s="39">
        <v>-4006.4935154916748</v>
      </c>
      <c r="F32" s="40">
        <v>259034.47699999998</v>
      </c>
    </row>
    <row r="33" spans="1:6" ht="12.75">
      <c r="A33" s="11">
        <v>2007</v>
      </c>
      <c r="B33" s="38">
        <v>130456.29409177425</v>
      </c>
      <c r="C33" s="38">
        <v>114265.24333538853</v>
      </c>
      <c r="D33" s="38">
        <v>132828.06997006692</v>
      </c>
      <c r="E33" s="39">
        <v>-2371.7758782926685</v>
      </c>
      <c r="F33" s="40">
        <v>274019.77900000004</v>
      </c>
    </row>
    <row r="34" spans="1:6" ht="12.75">
      <c r="A34" s="11">
        <v>2008</v>
      </c>
      <c r="B34" s="38">
        <v>136655.95321346686</v>
      </c>
      <c r="C34" s="38">
        <v>120309.48654329148</v>
      </c>
      <c r="D34" s="38">
        <v>139290.74123916935</v>
      </c>
      <c r="E34" s="39">
        <v>-2634.7880257025113</v>
      </c>
      <c r="F34" s="40">
        <v>282744.23499999999</v>
      </c>
    </row>
    <row r="35" spans="1:6" ht="12.75">
      <c r="A35" s="11">
        <v>2009</v>
      </c>
      <c r="B35" s="38">
        <v>133941.88419863352</v>
      </c>
      <c r="C35" s="38">
        <v>116892.91681693513</v>
      </c>
      <c r="D35" s="38">
        <v>145272.12288971938</v>
      </c>
      <c r="E35" s="39">
        <v>-11330.23869108588</v>
      </c>
      <c r="F35" s="40">
        <v>276228.049</v>
      </c>
    </row>
    <row r="36" spans="1:6" ht="12.75">
      <c r="A36" s="11">
        <v>2010</v>
      </c>
      <c r="B36" s="38">
        <v>137764.9313242659</v>
      </c>
      <c r="C36" s="38">
        <v>119952.84077313099</v>
      </c>
      <c r="D36" s="38">
        <v>150630.94171087985</v>
      </c>
      <c r="E36" s="39">
        <v>-12866.010386613954</v>
      </c>
      <c r="F36" s="40">
        <v>285165.25400000002</v>
      </c>
    </row>
    <row r="37" spans="1:6" ht="12.75">
      <c r="A37" s="10">
        <v>2011</v>
      </c>
      <c r="B37" s="38">
        <v>144579.13042723035</v>
      </c>
      <c r="C37" s="38">
        <v>126140.86660901483</v>
      </c>
      <c r="D37" s="38">
        <v>151926.11242680807</v>
      </c>
      <c r="E37" s="39">
        <v>-7346.9819995777116</v>
      </c>
      <c r="F37" s="40">
        <v>299240.43199999997</v>
      </c>
    </row>
    <row r="38" spans="1:6" ht="12.75">
      <c r="A38" s="10">
        <v>2012</v>
      </c>
      <c r="B38" s="38">
        <v>150648.21826882675</v>
      </c>
      <c r="C38" s="38">
        <v>131703.87317799855</v>
      </c>
      <c r="D38" s="38">
        <v>158514.34646609618</v>
      </c>
      <c r="E38" s="39">
        <v>-7866.1281972694278</v>
      </c>
      <c r="F38" s="40">
        <v>307003.77600000001</v>
      </c>
    </row>
    <row r="39" spans="1:6" ht="12.75">
      <c r="A39" s="10">
        <v>2013</v>
      </c>
      <c r="B39" s="38">
        <v>155720.65974711761</v>
      </c>
      <c r="C39" s="38">
        <v>136758.07093160867</v>
      </c>
      <c r="D39" s="38">
        <v>160496.81786674113</v>
      </c>
      <c r="E39" s="39">
        <v>-4776.1581196235575</v>
      </c>
      <c r="F39" s="40">
        <v>313196.67123407661</v>
      </c>
    </row>
    <row r="40" spans="1:6" ht="13.5">
      <c r="A40" s="10" t="s">
        <v>26</v>
      </c>
      <c r="B40" s="38">
        <v>161033.57646991609</v>
      </c>
      <c r="C40" s="38">
        <v>141714.34010523869</v>
      </c>
      <c r="D40" s="38">
        <v>169730.31799404146</v>
      </c>
      <c r="E40" s="39">
        <v>-8696.7415241253711</v>
      </c>
      <c r="F40" s="40">
        <v>324142</v>
      </c>
    </row>
    <row r="41" spans="1:6" ht="13.5">
      <c r="A41" s="10" t="s">
        <v>25</v>
      </c>
      <c r="B41" s="38">
        <v>165704.44231798165</v>
      </c>
      <c r="C41" s="38">
        <v>146047.51351645894</v>
      </c>
      <c r="D41" s="38">
        <v>170377.42467398141</v>
      </c>
      <c r="E41" s="39">
        <v>-4672.9823559997494</v>
      </c>
      <c r="F41" s="40">
        <v>336092</v>
      </c>
    </row>
    <row r="43" spans="1:6" s="108" customFormat="1" ht="16.5" customHeight="1">
      <c r="A43" s="105" t="s">
        <v>24</v>
      </c>
      <c r="B43" s="107"/>
      <c r="C43" s="107"/>
      <c r="D43" s="107"/>
      <c r="E43" s="107"/>
      <c r="F43" s="107"/>
    </row>
    <row r="44" spans="1:6" s="106" customFormat="1" ht="30.75" customHeight="1">
      <c r="A44" s="104" t="s">
        <v>23</v>
      </c>
      <c r="B44" s="105"/>
      <c r="C44" s="105"/>
      <c r="D44" s="105"/>
      <c r="E44" s="105"/>
      <c r="F44" s="105"/>
    </row>
  </sheetData>
  <mergeCells count="6">
    <mergeCell ref="A1:XFD1"/>
    <mergeCell ref="A2:XFD2"/>
    <mergeCell ref="A44:XFD44"/>
    <mergeCell ref="A43:XFD43"/>
    <mergeCell ref="A3:XFD3"/>
    <mergeCell ref="A5:XFD5"/>
  </mergeCells>
  <pageMargins left="0.7" right="0.7" top="0.78740157499999996" bottom="0.78740157499999996" header="0.3" footer="0.3"/>
  <pageSetup paperSize="9" scale="8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zoomScaleNormal="100" workbookViewId="0">
      <selection sqref="A1:XFD1"/>
    </sheetView>
  </sheetViews>
  <sheetFormatPr baseColWidth="10" defaultRowHeight="12.75"/>
  <cols>
    <col min="1" max="1" width="13.85546875" customWidth="1"/>
    <col min="2" max="2" width="12.7109375" customWidth="1"/>
    <col min="3" max="3" width="11.7109375" customWidth="1"/>
    <col min="4" max="4" width="12.28515625" customWidth="1"/>
    <col min="5" max="5" width="12.140625" customWidth="1"/>
    <col min="6" max="6" width="15.5703125" customWidth="1"/>
  </cols>
  <sheetData>
    <row r="1" spans="1:6" s="112" customFormat="1">
      <c r="A1" s="112" t="s">
        <v>37</v>
      </c>
    </row>
    <row r="2" spans="1:6" s="113" customFormat="1">
      <c r="A2" s="113" t="s">
        <v>36</v>
      </c>
    </row>
    <row r="3" spans="1:6" s="115" customFormat="1"/>
    <row r="4" spans="1:6" ht="33" customHeight="1">
      <c r="B4" s="43" t="s">
        <v>31</v>
      </c>
      <c r="C4" s="43" t="s">
        <v>30</v>
      </c>
      <c r="D4" s="43" t="s">
        <v>29</v>
      </c>
      <c r="E4" s="43" t="s">
        <v>35</v>
      </c>
      <c r="F4" s="45" t="s">
        <v>34</v>
      </c>
    </row>
    <row r="5" spans="1:6" s="113" customFormat="1">
      <c r="A5" s="116"/>
    </row>
    <row r="6" spans="1:6">
      <c r="A6" s="41">
        <v>1980</v>
      </c>
      <c r="B6" s="44">
        <v>47.401544713287933</v>
      </c>
      <c r="C6" s="44">
        <v>39.112743216092184</v>
      </c>
      <c r="D6" s="44">
        <v>49.487446534022467</v>
      </c>
      <c r="E6" s="44">
        <v>-2.085901820734537</v>
      </c>
      <c r="F6" s="46">
        <v>7.4041892559955969</v>
      </c>
    </row>
    <row r="7" spans="1:6">
      <c r="A7" s="41">
        <v>1981</v>
      </c>
      <c r="B7" s="44">
        <v>48.857646309156301</v>
      </c>
      <c r="C7" s="44">
        <v>40.080964550849018</v>
      </c>
      <c r="D7" s="44">
        <v>50.955692298117064</v>
      </c>
      <c r="E7" s="44">
        <v>-2.0980459889607688</v>
      </c>
      <c r="F7" s="46">
        <v>6.5293983174775638</v>
      </c>
    </row>
    <row r="8" spans="1:6">
      <c r="A8" s="41">
        <v>1982</v>
      </c>
      <c r="B8" s="44">
        <v>47.903846177856586</v>
      </c>
      <c r="C8" s="44">
        <v>39.105031827131405</v>
      </c>
      <c r="D8" s="44">
        <v>51.553056486636748</v>
      </c>
      <c r="E8" s="44">
        <v>-3.6492103087801473</v>
      </c>
      <c r="F8" s="46">
        <v>7.3876328390660939</v>
      </c>
    </row>
    <row r="9" spans="1:6">
      <c r="A9" s="41">
        <v>1983</v>
      </c>
      <c r="B9" s="44">
        <v>47.481833689872694</v>
      </c>
      <c r="C9" s="44">
        <v>38.717679192179297</v>
      </c>
      <c r="D9" s="44">
        <v>51.992311652999291</v>
      </c>
      <c r="E9" s="44">
        <v>-4.5104779631265881</v>
      </c>
      <c r="F9" s="46">
        <v>6.5128067513858134</v>
      </c>
    </row>
    <row r="10" spans="1:6">
      <c r="A10" s="41">
        <v>1984</v>
      </c>
      <c r="B10" s="44">
        <v>49.166459607642565</v>
      </c>
      <c r="C10" s="44">
        <v>40.31903204287871</v>
      </c>
      <c r="D10" s="44">
        <v>52.108126242798555</v>
      </c>
      <c r="E10" s="44">
        <v>-2.9416666351560115</v>
      </c>
      <c r="F10" s="46">
        <v>5.0137905181617537</v>
      </c>
    </row>
    <row r="11" spans="1:6">
      <c r="A11" s="41">
        <v>1985</v>
      </c>
      <c r="B11" s="44">
        <v>49.958835518793158</v>
      </c>
      <c r="C11" s="44">
        <v>41.050061136448669</v>
      </c>
      <c r="D11" s="44">
        <v>53.034438522470673</v>
      </c>
      <c r="E11" s="44">
        <v>-3.0756030036775135</v>
      </c>
      <c r="F11" s="46">
        <v>5.5176193580690036</v>
      </c>
    </row>
    <row r="12" spans="1:6">
      <c r="A12" s="41">
        <v>1986</v>
      </c>
      <c r="B12" s="44">
        <v>49.682441269091861</v>
      </c>
      <c r="C12" s="44">
        <v>40.815436523349732</v>
      </c>
      <c r="D12" s="44">
        <v>53.808652268170519</v>
      </c>
      <c r="E12" s="44">
        <v>-4.1262109990786691</v>
      </c>
      <c r="F12" s="46">
        <v>5.3545965465864764</v>
      </c>
    </row>
    <row r="13" spans="1:6">
      <c r="A13" s="41">
        <v>1987</v>
      </c>
      <c r="B13" s="44">
        <v>49.336451590463419</v>
      </c>
      <c r="C13" s="44">
        <v>40.372515864696176</v>
      </c>
      <c r="D13" s="44">
        <v>54.068447713566258</v>
      </c>
      <c r="E13" s="44">
        <v>-4.7319961231028156</v>
      </c>
      <c r="F13" s="46">
        <v>3.792480481414473</v>
      </c>
    </row>
    <row r="14" spans="1:6">
      <c r="A14" s="41">
        <v>1988</v>
      </c>
      <c r="B14" s="44">
        <v>49.566095924541806</v>
      </c>
      <c r="C14" s="44">
        <v>40.555208652880623</v>
      </c>
      <c r="D14" s="44">
        <v>53.077609977881956</v>
      </c>
      <c r="E14" s="44">
        <v>-3.5115140533401639</v>
      </c>
      <c r="F14" s="46">
        <v>4.8572456484131887</v>
      </c>
    </row>
    <row r="15" spans="1:6">
      <c r="A15" s="41">
        <v>1989</v>
      </c>
      <c r="B15" s="44">
        <v>48.449627263555342</v>
      </c>
      <c r="C15" s="44">
        <v>39.492524450475457</v>
      </c>
      <c r="D15" s="44">
        <v>51.595315626966197</v>
      </c>
      <c r="E15" s="44">
        <v>-3.1456883634108452</v>
      </c>
      <c r="F15" s="46">
        <v>6.9603274969637807</v>
      </c>
    </row>
    <row r="16" spans="1:6">
      <c r="A16" s="41">
        <v>1990</v>
      </c>
      <c r="B16" s="44">
        <v>48.887890390491727</v>
      </c>
      <c r="C16" s="44">
        <v>39.784615562866655</v>
      </c>
      <c r="D16" s="44">
        <v>51.492313672476818</v>
      </c>
      <c r="E16" s="44">
        <v>-2.604423281985103</v>
      </c>
      <c r="F16" s="46">
        <v>7.3931005762489121</v>
      </c>
    </row>
    <row r="17" spans="1:6">
      <c r="A17" s="41">
        <v>1991</v>
      </c>
      <c r="B17" s="44">
        <v>49.538214755156005</v>
      </c>
      <c r="C17" s="44">
        <v>40.450043910660909</v>
      </c>
      <c r="D17" s="44">
        <v>52.552735219388545</v>
      </c>
      <c r="E17" s="44">
        <v>-3.0145204642325343</v>
      </c>
      <c r="F17" s="46">
        <v>7.2461949990364038</v>
      </c>
    </row>
    <row r="18" spans="1:6">
      <c r="A18" s="41">
        <v>1992</v>
      </c>
      <c r="B18" s="44">
        <v>51.277082178438462</v>
      </c>
      <c r="C18" s="44">
        <v>41.711799367144401</v>
      </c>
      <c r="D18" s="44">
        <v>53.344947020799907</v>
      </c>
      <c r="E18" s="44">
        <v>-2.0678648423614403</v>
      </c>
      <c r="F18" s="46">
        <v>5.561023521656816</v>
      </c>
    </row>
    <row r="19" spans="1:6">
      <c r="A19" s="41">
        <v>1993</v>
      </c>
      <c r="B19" s="44">
        <v>51.896245789496717</v>
      </c>
      <c r="C19" s="44">
        <v>42.358066797963559</v>
      </c>
      <c r="D19" s="44">
        <v>56.383910693957503</v>
      </c>
      <c r="E19" s="44">
        <v>-4.4876649044607735</v>
      </c>
      <c r="F19" s="46">
        <v>3.2122528955111695</v>
      </c>
    </row>
    <row r="20" spans="1:6">
      <c r="A20" s="41">
        <v>1994</v>
      </c>
      <c r="B20" s="44">
        <v>51.081879027759804</v>
      </c>
      <c r="C20" s="44">
        <v>41.553291992955359</v>
      </c>
      <c r="D20" s="44">
        <v>56.066542087224015</v>
      </c>
      <c r="E20" s="44">
        <v>-4.9846630594642187</v>
      </c>
      <c r="F20" s="46">
        <v>4.931806025413521</v>
      </c>
    </row>
    <row r="21" spans="1:6">
      <c r="A21" s="41">
        <v>1995</v>
      </c>
      <c r="B21" s="44">
        <v>50.42938875388279</v>
      </c>
      <c r="C21" s="44">
        <v>41.366090127955459</v>
      </c>
      <c r="D21" s="44">
        <v>56.212548976772005</v>
      </c>
      <c r="E21" s="44">
        <v>-5.7831602228892178</v>
      </c>
      <c r="F21" s="46">
        <v>4.6610063387987344</v>
      </c>
    </row>
    <row r="22" spans="1:6">
      <c r="A22" s="41">
        <v>1996</v>
      </c>
      <c r="B22" s="44">
        <v>51.721930873824363</v>
      </c>
      <c r="C22" s="44">
        <v>42.782411887419485</v>
      </c>
      <c r="D22" s="44">
        <v>55.702224244855458</v>
      </c>
      <c r="E22" s="44">
        <v>-3.9802933710310975</v>
      </c>
      <c r="F22" s="46">
        <v>3.2986485668613508</v>
      </c>
    </row>
    <row r="23" spans="1:6">
      <c r="A23" s="41">
        <v>1997</v>
      </c>
      <c r="B23" s="44">
        <v>51.528518948629312</v>
      </c>
      <c r="C23" s="44">
        <v>44.152168175575554</v>
      </c>
      <c r="D23" s="44">
        <v>53.333398087576342</v>
      </c>
      <c r="E23" s="44">
        <v>-1.8048791389470349</v>
      </c>
      <c r="F23" s="46">
        <v>2.0829085208686315</v>
      </c>
    </row>
    <row r="24" spans="1:6">
      <c r="A24" s="41">
        <v>1998</v>
      </c>
      <c r="B24" s="44">
        <v>51.226424460457466</v>
      </c>
      <c r="C24" s="44">
        <v>44.114040877337288</v>
      </c>
      <c r="D24" s="44">
        <v>53.57882281468008</v>
      </c>
      <c r="E24" s="44">
        <v>-2.3523983542226206</v>
      </c>
      <c r="F24" s="46">
        <v>4.1179948887746232</v>
      </c>
    </row>
    <row r="25" spans="1:6">
      <c r="A25" s="41">
        <v>1999</v>
      </c>
      <c r="B25" s="44">
        <v>50.998247811205012</v>
      </c>
      <c r="C25" s="44">
        <v>43.756281138729811</v>
      </c>
      <c r="D25" s="44">
        <v>53.294990317301504</v>
      </c>
      <c r="E25" s="44">
        <v>-2.296742506096495</v>
      </c>
      <c r="F25" s="46">
        <v>3.8325795258689732</v>
      </c>
    </row>
    <row r="26" spans="1:6">
      <c r="A26" s="41">
        <v>2000</v>
      </c>
      <c r="B26" s="44">
        <v>50.098709000084831</v>
      </c>
      <c r="C26" s="44">
        <v>43.041999271936774</v>
      </c>
      <c r="D26" s="44">
        <v>51.777192577919074</v>
      </c>
      <c r="E26" s="44">
        <v>-1.6784835778342488</v>
      </c>
      <c r="F26" s="46">
        <v>4.6205189546009162</v>
      </c>
    </row>
    <row r="27" spans="1:6">
      <c r="A27" s="41">
        <v>2001</v>
      </c>
      <c r="B27" s="44">
        <v>51.103008216736299</v>
      </c>
      <c r="C27" s="44">
        <v>44.899562847747141</v>
      </c>
      <c r="D27" s="44">
        <v>51.15197466118353</v>
      </c>
      <c r="E27" s="44">
        <v>-4.8966444447227704E-2</v>
      </c>
      <c r="F27" s="46">
        <v>2.7472693040181184</v>
      </c>
    </row>
    <row r="28" spans="1:6">
      <c r="A28" s="41">
        <v>2002</v>
      </c>
      <c r="B28" s="44">
        <v>49.764251767353258</v>
      </c>
      <c r="C28" s="44">
        <v>43.598226954762673</v>
      </c>
      <c r="D28" s="44">
        <v>50.473739799042619</v>
      </c>
      <c r="E28" s="44">
        <v>-0.70948803168935914</v>
      </c>
      <c r="F28" s="46">
        <v>2.9543528157439436</v>
      </c>
    </row>
    <row r="29" spans="1:6">
      <c r="A29" s="41">
        <v>2003</v>
      </c>
      <c r="B29" s="44">
        <v>49.665907565268313</v>
      </c>
      <c r="C29" s="44">
        <v>43.437480529188988</v>
      </c>
      <c r="D29" s="44">
        <v>51.172648547430953</v>
      </c>
      <c r="E29" s="44">
        <v>-1.5067409821626407</v>
      </c>
      <c r="F29" s="46">
        <v>2.0254843923734223</v>
      </c>
    </row>
    <row r="30" spans="1:6">
      <c r="A30" s="41">
        <v>2004</v>
      </c>
      <c r="B30" s="44">
        <v>49.190909440798109</v>
      </c>
      <c r="C30" s="44">
        <v>42.995502618891621</v>
      </c>
      <c r="D30" s="44">
        <v>53.6388683789217</v>
      </c>
      <c r="E30" s="44">
        <v>-4.4479589381235884</v>
      </c>
      <c r="F30" s="46">
        <v>4.316465098453004</v>
      </c>
    </row>
    <row r="31" spans="1:6">
      <c r="A31" s="41">
        <v>2005</v>
      </c>
      <c r="B31" s="44">
        <v>48.182768112587752</v>
      </c>
      <c r="C31" s="44">
        <v>42.058008183384956</v>
      </c>
      <c r="D31" s="44">
        <v>49.879993975357735</v>
      </c>
      <c r="E31" s="44">
        <v>-1.6972258627699837</v>
      </c>
      <c r="F31" s="46">
        <v>4.4888080640513861</v>
      </c>
    </row>
    <row r="32" spans="1:6">
      <c r="A32" s="41">
        <v>2006</v>
      </c>
      <c r="B32" s="44">
        <v>47.466562240744381</v>
      </c>
      <c r="C32" s="44">
        <v>41.464442609787447</v>
      </c>
      <c r="D32" s="44">
        <v>49.013265043356895</v>
      </c>
      <c r="E32" s="44">
        <v>-1.5467028026125167</v>
      </c>
      <c r="F32" s="46">
        <v>5.6234182908577512</v>
      </c>
    </row>
    <row r="33" spans="1:6">
      <c r="A33" s="41">
        <v>2007</v>
      </c>
      <c r="B33" s="44">
        <v>47.608349502308819</v>
      </c>
      <c r="C33" s="44">
        <v>41.699633417844815</v>
      </c>
      <c r="D33" s="44">
        <v>48.473898656077267</v>
      </c>
      <c r="E33" s="44">
        <v>-0.86554915376844677</v>
      </c>
      <c r="F33" s="46">
        <v>5.7850608048596097</v>
      </c>
    </row>
    <row r="34" spans="1:6">
      <c r="A34" s="18">
        <v>2008</v>
      </c>
      <c r="B34" s="44">
        <v>48.332003378766274</v>
      </c>
      <c r="C34" s="44">
        <v>42.550641764028001</v>
      </c>
      <c r="D34" s="44">
        <v>49.26386606579949</v>
      </c>
      <c r="E34" s="44">
        <v>-0.93186268703321617</v>
      </c>
      <c r="F34" s="46">
        <v>3.1838781973471786</v>
      </c>
    </row>
    <row r="35" spans="1:6">
      <c r="A35" s="18">
        <v>2009</v>
      </c>
      <c r="B35" s="44">
        <v>48.489602950724795</v>
      </c>
      <c r="C35" s="44">
        <v>42.317540611864196</v>
      </c>
      <c r="D35" s="44">
        <v>52.591372750027773</v>
      </c>
      <c r="E35" s="44">
        <v>-4.1017697993029953</v>
      </c>
      <c r="F35" s="46">
        <v>-2.3046220553356256</v>
      </c>
    </row>
    <row r="36" spans="1:6">
      <c r="A36" s="17">
        <v>2010</v>
      </c>
      <c r="B36" s="44">
        <v>48.310560067134226</v>
      </c>
      <c r="C36" s="44">
        <v>42.064325541263514</v>
      </c>
      <c r="D36" s="44">
        <v>52.82233357605336</v>
      </c>
      <c r="E36" s="44">
        <v>-4.5117735089191315</v>
      </c>
      <c r="F36" s="46">
        <v>3.2354444207800315</v>
      </c>
    </row>
    <row r="37" spans="1:6">
      <c r="A37" s="16">
        <v>2011</v>
      </c>
      <c r="B37" s="44">
        <v>48.31537284615014</v>
      </c>
      <c r="C37" s="44">
        <v>42.153684168259339</v>
      </c>
      <c r="D37" s="44">
        <v>50.770583176677178</v>
      </c>
      <c r="E37" s="44">
        <v>-2.4552103305270299</v>
      </c>
      <c r="F37" s="46">
        <v>4.9357969817739322</v>
      </c>
    </row>
    <row r="38" spans="1:6">
      <c r="A38" s="16">
        <v>2012</v>
      </c>
      <c r="B38" s="44">
        <v>49.070477318437526</v>
      </c>
      <c r="C38" s="44">
        <v>42.899756769766419</v>
      </c>
      <c r="D38" s="44">
        <v>51.632702545683408</v>
      </c>
      <c r="E38" s="44">
        <v>-2.5622252272458783</v>
      </c>
      <c r="F38" s="46">
        <v>2.5943499506777989</v>
      </c>
    </row>
    <row r="39" spans="1:6">
      <c r="A39" s="16">
        <v>2013</v>
      </c>
      <c r="B39" s="44">
        <v>49.719768455244932</v>
      </c>
      <c r="C39" s="44">
        <v>43.665237690025947</v>
      </c>
      <c r="D39" s="44">
        <v>51.244739362759439</v>
      </c>
      <c r="E39" s="44">
        <v>-1.5249709075145172</v>
      </c>
      <c r="F39" s="46">
        <v>2.017204906976966</v>
      </c>
    </row>
    <row r="40" spans="1:6" ht="13.5">
      <c r="A40" s="47" t="s">
        <v>91</v>
      </c>
      <c r="B40" s="44">
        <v>49.679947822224854</v>
      </c>
      <c r="C40" s="44">
        <v>43.719832698397212</v>
      </c>
      <c r="D40" s="44">
        <v>52.362951420686443</v>
      </c>
      <c r="E40" s="44">
        <v>-2.6830035984615912</v>
      </c>
      <c r="F40" s="46">
        <v>3.4947142710029189</v>
      </c>
    </row>
    <row r="41" spans="1:6" ht="13.5">
      <c r="A41" s="47" t="s">
        <v>92</v>
      </c>
      <c r="B41" s="44">
        <v>49.303298596212244</v>
      </c>
      <c r="C41" s="44">
        <v>43.454623590105967</v>
      </c>
      <c r="D41" s="44">
        <v>50.693686453108498</v>
      </c>
      <c r="E41" s="44">
        <v>-1.3903878568962513</v>
      </c>
      <c r="F41" s="46">
        <v>3.6866558483627632</v>
      </c>
    </row>
    <row r="43" spans="1:6" s="108" customFormat="1" ht="16.5" customHeight="1">
      <c r="A43" s="105" t="s">
        <v>24</v>
      </c>
      <c r="B43" s="107"/>
    </row>
    <row r="44" spans="1:6" s="114" customFormat="1" ht="32.25" customHeight="1">
      <c r="A44" s="114" t="s">
        <v>90</v>
      </c>
    </row>
  </sheetData>
  <mergeCells count="6">
    <mergeCell ref="A1:XFD1"/>
    <mergeCell ref="A2:XFD2"/>
    <mergeCell ref="A44:XFD44"/>
    <mergeCell ref="A43:XFD43"/>
    <mergeCell ref="A3:XFD3"/>
    <mergeCell ref="A5:XFD5"/>
  </mergeCells>
  <pageMargins left="0.7" right="0.7" top="0.78740157499999996" bottom="0.78740157499999996" header="0.3" footer="0.3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zoomScaleNormal="100" workbookViewId="0">
      <selection sqref="A1:XFD1"/>
    </sheetView>
  </sheetViews>
  <sheetFormatPr baseColWidth="10" defaultRowHeight="12.75"/>
  <cols>
    <col min="1" max="1" width="15.7109375" customWidth="1"/>
    <col min="2" max="2" width="16" customWidth="1"/>
    <col min="3" max="3" width="14.7109375" customWidth="1"/>
    <col min="4" max="4" width="18.7109375" customWidth="1"/>
    <col min="5" max="5" width="15.42578125" customWidth="1"/>
  </cols>
  <sheetData>
    <row r="1" spans="1:5" s="112" customFormat="1">
      <c r="A1" s="112" t="s">
        <v>38</v>
      </c>
    </row>
    <row r="2" spans="1:5" s="113" customFormat="1">
      <c r="A2" s="113" t="s">
        <v>36</v>
      </c>
    </row>
    <row r="3" spans="1:5" s="113" customFormat="1"/>
    <row r="4" spans="1:5" ht="14.25">
      <c r="B4" s="41" t="s">
        <v>39</v>
      </c>
      <c r="C4" s="41" t="s">
        <v>40</v>
      </c>
      <c r="D4" s="42" t="s">
        <v>41</v>
      </c>
      <c r="E4" s="42" t="s">
        <v>42</v>
      </c>
    </row>
    <row r="5" spans="1:5" s="113" customFormat="1">
      <c r="A5" s="116"/>
    </row>
    <row r="6" spans="1:5" s="1" customFormat="1">
      <c r="A6">
        <v>1995</v>
      </c>
      <c r="B6" s="48">
        <v>-5.7831602228892178</v>
      </c>
      <c r="C6" s="49">
        <v>-5.237148766506019</v>
      </c>
      <c r="D6" s="49">
        <v>-0.43033235603478337</v>
      </c>
      <c r="E6" s="49">
        <v>-0.11567910034843154</v>
      </c>
    </row>
    <row r="7" spans="1:5" s="1" customFormat="1">
      <c r="A7">
        <v>1996</v>
      </c>
      <c r="B7" s="48">
        <v>-3.9802933710310975</v>
      </c>
      <c r="C7" s="49">
        <v>-4.1036344615615823</v>
      </c>
      <c r="D7" s="49">
        <v>0.11501826744848379</v>
      </c>
      <c r="E7" s="49">
        <v>8.3228230819985018E-3</v>
      </c>
    </row>
    <row r="8" spans="1:5">
      <c r="A8">
        <v>1997</v>
      </c>
      <c r="B8" s="48">
        <v>-1.8048791389470349</v>
      </c>
      <c r="C8" s="49">
        <v>-2.7255154334838192</v>
      </c>
      <c r="D8" s="49">
        <v>0.76178482787929314</v>
      </c>
      <c r="E8" s="49">
        <v>0.15885146665749478</v>
      </c>
    </row>
    <row r="9" spans="1:5">
      <c r="A9">
        <v>1998</v>
      </c>
      <c r="B9" s="48">
        <v>-2.3523983542226206</v>
      </c>
      <c r="C9" s="49">
        <v>-2.9488925709078853</v>
      </c>
      <c r="D9" s="49">
        <v>0.48778330441274764</v>
      </c>
      <c r="E9" s="49">
        <v>0.10871091227251507</v>
      </c>
    </row>
    <row r="10" spans="1:5">
      <c r="A10">
        <v>1999</v>
      </c>
      <c r="B10" s="48">
        <v>-2.296742506096495</v>
      </c>
      <c r="C10" s="49">
        <v>-2.4554471286800732</v>
      </c>
      <c r="D10" s="49">
        <v>0.20025629274832277</v>
      </c>
      <c r="E10" s="49">
        <v>-4.1551670164744196E-2</v>
      </c>
    </row>
    <row r="11" spans="1:5">
      <c r="A11">
        <v>2000</v>
      </c>
      <c r="B11" s="48">
        <v>-1.6784835778342488</v>
      </c>
      <c r="C11" s="49">
        <v>-1.6890792128473084</v>
      </c>
      <c r="D11" s="49">
        <v>0.13520428247031324</v>
      </c>
      <c r="E11" s="49">
        <v>-0.1246086474572568</v>
      </c>
    </row>
    <row r="12" spans="1:5">
      <c r="A12">
        <v>2001</v>
      </c>
      <c r="B12" s="48">
        <v>-4.8966444447227704E-2</v>
      </c>
      <c r="C12" s="49">
        <v>-0.72422796559450375</v>
      </c>
      <c r="D12" s="49">
        <v>0.67326985852820931</v>
      </c>
      <c r="E12" s="49">
        <v>1.9916626190549925E-3</v>
      </c>
    </row>
    <row r="13" spans="1:5">
      <c r="A13">
        <v>2002</v>
      </c>
      <c r="B13" s="48">
        <v>-0.70948803168935914</v>
      </c>
      <c r="C13" s="49">
        <v>-1.1626492003099431</v>
      </c>
      <c r="D13" s="49">
        <v>0.49226075732172037</v>
      </c>
      <c r="E13" s="49">
        <v>-3.909958870112866E-2</v>
      </c>
    </row>
    <row r="14" spans="1:5">
      <c r="A14">
        <v>2003</v>
      </c>
      <c r="B14" s="48">
        <v>-1.5067409821626407</v>
      </c>
      <c r="C14" s="49">
        <v>-1.6224870195019516</v>
      </c>
      <c r="D14" s="49">
        <v>0.17325373709986691</v>
      </c>
      <c r="E14" s="49">
        <v>-5.7507699760550805E-2</v>
      </c>
    </row>
    <row r="15" spans="1:5">
      <c r="A15">
        <v>2004</v>
      </c>
      <c r="B15" s="48">
        <v>-4.4479589381235884</v>
      </c>
      <c r="C15" s="49">
        <v>-4.5655493110492316</v>
      </c>
      <c r="D15" s="49">
        <v>0.20304833138523798</v>
      </c>
      <c r="E15" s="49">
        <v>-8.5457958459584704E-2</v>
      </c>
    </row>
    <row r="16" spans="1:5" ht="17.25" customHeight="1">
      <c r="A16">
        <v>2005</v>
      </c>
      <c r="B16" s="48">
        <v>-1.6972258627699837</v>
      </c>
      <c r="C16" s="49">
        <v>-1.8529540015148831</v>
      </c>
      <c r="D16" s="49">
        <v>0.18003765525806026</v>
      </c>
      <c r="E16" s="48">
        <v>-2.4309516513153162E-2</v>
      </c>
    </row>
    <row r="17" spans="1:5">
      <c r="A17">
        <v>2006</v>
      </c>
      <c r="B17" s="48">
        <v>-1.5467028026125167</v>
      </c>
      <c r="C17" s="49">
        <v>-1.4551174904863109</v>
      </c>
      <c r="D17" s="49">
        <v>-9.0336686653965326E-2</v>
      </c>
      <c r="E17" s="48">
        <v>-1.248625532749036E-3</v>
      </c>
    </row>
    <row r="18" spans="1:5">
      <c r="A18">
        <v>2007</v>
      </c>
      <c r="B18" s="48">
        <v>-0.86554915376844677</v>
      </c>
      <c r="C18" s="49">
        <v>-0.88940662466138609</v>
      </c>
      <c r="D18" s="49">
        <v>0.11658575541813855</v>
      </c>
      <c r="E18" s="48">
        <v>-9.272828457143871E-2</v>
      </c>
    </row>
    <row r="19" spans="1:5">
      <c r="A19">
        <v>2008</v>
      </c>
      <c r="B19" s="48">
        <v>-0.9318568897929268</v>
      </c>
      <c r="C19" s="49">
        <v>-1.070024935298489</v>
      </c>
      <c r="D19" s="49">
        <v>8.6231161764184688E-2</v>
      </c>
      <c r="E19" s="48">
        <v>5.1936883647197965E-2</v>
      </c>
    </row>
    <row r="20" spans="1:5">
      <c r="A20">
        <v>2009</v>
      </c>
      <c r="B20" s="48">
        <v>-4.1029142505785003</v>
      </c>
      <c r="C20" s="49">
        <v>-3.1745726592075094</v>
      </c>
      <c r="D20" s="49">
        <v>-1.0014295654709353</v>
      </c>
      <c r="E20" s="48">
        <v>7.308797402448966E-2</v>
      </c>
    </row>
    <row r="21" spans="1:5">
      <c r="A21">
        <v>2010</v>
      </c>
      <c r="B21" s="48">
        <v>-4.51</v>
      </c>
      <c r="C21" s="49">
        <v>-3.48</v>
      </c>
      <c r="D21" s="49">
        <v>-1.23</v>
      </c>
      <c r="E21" s="48">
        <v>0.19300340319186174</v>
      </c>
    </row>
    <row r="22" spans="1:5">
      <c r="A22">
        <v>2011</v>
      </c>
      <c r="B22" s="48">
        <v>-2.46</v>
      </c>
      <c r="C22" s="49">
        <v>-2.39</v>
      </c>
      <c r="D22" s="49">
        <v>-0.27</v>
      </c>
      <c r="E22" s="49">
        <v>0.2</v>
      </c>
    </row>
    <row r="23" spans="1:5">
      <c r="A23">
        <v>2012</v>
      </c>
      <c r="B23" s="48">
        <v>-2.56</v>
      </c>
      <c r="C23" s="48">
        <v>-2.62</v>
      </c>
      <c r="D23" s="48">
        <v>-0.12</v>
      </c>
      <c r="E23" s="48">
        <v>0.18</v>
      </c>
    </row>
    <row r="24" spans="1:5">
      <c r="A24">
        <v>2013</v>
      </c>
      <c r="B24" s="48">
        <v>-1.5249236899577261</v>
      </c>
      <c r="C24" s="48">
        <v>-1.5661119554528153</v>
      </c>
      <c r="D24" s="48">
        <v>-5.5556265086399562E-2</v>
      </c>
      <c r="E24" s="48">
        <v>9.6744530581488894E-2</v>
      </c>
    </row>
    <row r="25" spans="1:5" ht="14.25">
      <c r="A25" s="42" t="s">
        <v>43</v>
      </c>
      <c r="B25" s="48">
        <v>-2.6831395247136509</v>
      </c>
      <c r="C25" s="48">
        <v>-2.7564827790914004</v>
      </c>
      <c r="D25" s="48">
        <v>0</v>
      </c>
      <c r="E25" s="48">
        <v>7.3343254377749356E-2</v>
      </c>
    </row>
    <row r="26" spans="1:5" ht="14.25">
      <c r="A26" s="42" t="s">
        <v>44</v>
      </c>
      <c r="B26" s="48">
        <v>-1.3904800336341516</v>
      </c>
      <c r="C26" s="48">
        <v>-1.4939763837319522</v>
      </c>
      <c r="D26" s="48">
        <v>3.3678941274487839E-3</v>
      </c>
      <c r="E26" s="48">
        <v>0.10012845597035175</v>
      </c>
    </row>
    <row r="28" spans="1:5" s="108" customFormat="1" ht="16.5" customHeight="1">
      <c r="A28" s="105" t="s">
        <v>24</v>
      </c>
      <c r="B28" s="107"/>
    </row>
    <row r="29" spans="1:5" s="113" customFormat="1" ht="90" customHeight="1">
      <c r="A29" s="117" t="s">
        <v>45</v>
      </c>
    </row>
  </sheetData>
  <mergeCells count="6">
    <mergeCell ref="A29:XFD29"/>
    <mergeCell ref="A1:XFD1"/>
    <mergeCell ref="A2:XFD2"/>
    <mergeCell ref="A3:XFD3"/>
    <mergeCell ref="A5:XFD5"/>
    <mergeCell ref="A28:XFD28"/>
  </mergeCells>
  <pageMargins left="0.7" right="0.7" top="0.78740157499999996" bottom="0.78740157499999996" header="0.3" footer="0.3"/>
  <pageSetup paperSize="9" scale="8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zoomScaleNormal="100" workbookViewId="0">
      <selection sqref="A1:XFD1"/>
    </sheetView>
  </sheetViews>
  <sheetFormatPr baseColWidth="10" defaultRowHeight="12" outlineLevelCol="1"/>
  <cols>
    <col min="1" max="1" width="8.5703125" style="19" customWidth="1"/>
    <col min="2" max="2" width="40.140625" style="19" customWidth="1"/>
    <col min="3" max="4" width="12.5703125" style="20" customWidth="1" outlineLevel="1"/>
    <col min="5" max="10" width="12.5703125" style="19" customWidth="1"/>
    <col min="11" max="16384" width="11.42578125" style="19"/>
  </cols>
  <sheetData>
    <row r="1" spans="1:10" s="119" customFormat="1" ht="14.25">
      <c r="A1" s="118" t="s">
        <v>62</v>
      </c>
      <c r="B1" s="118"/>
      <c r="C1" s="118"/>
      <c r="D1" s="118"/>
      <c r="E1" s="118"/>
      <c r="F1" s="118"/>
    </row>
    <row r="2" spans="1:10" s="121" customFormat="1" ht="14.25" customHeight="1">
      <c r="A2" s="120" t="s">
        <v>32</v>
      </c>
      <c r="B2" s="120"/>
      <c r="C2" s="120"/>
      <c r="D2" s="120"/>
      <c r="E2" s="120"/>
      <c r="F2" s="120"/>
    </row>
    <row r="3" spans="1:10" s="128" customFormat="1" ht="14.25" customHeight="1">
      <c r="A3" s="127"/>
      <c r="B3" s="127"/>
      <c r="C3" s="127"/>
      <c r="D3" s="127"/>
      <c r="E3" s="127"/>
      <c r="F3" s="127"/>
    </row>
    <row r="4" spans="1:10" s="24" customFormat="1" ht="16.5" customHeight="1">
      <c r="C4" s="55">
        <v>2008</v>
      </c>
      <c r="D4" s="55">
        <v>2009</v>
      </c>
      <c r="E4" s="56">
        <v>2010</v>
      </c>
      <c r="F4" s="56">
        <v>2011</v>
      </c>
      <c r="G4" s="56">
        <v>2012</v>
      </c>
      <c r="H4" s="56">
        <v>2013</v>
      </c>
      <c r="I4" s="57" t="s">
        <v>96</v>
      </c>
      <c r="J4" s="57" t="s">
        <v>97</v>
      </c>
    </row>
    <row r="5" spans="1:10" s="121" customFormat="1" ht="15" customHeight="1"/>
    <row r="6" spans="1:10" s="21" customFormat="1" ht="19.5" customHeight="1">
      <c r="A6" s="132" t="s">
        <v>98</v>
      </c>
      <c r="B6" s="132"/>
      <c r="C6" s="58">
        <v>-9564</v>
      </c>
      <c r="D6" s="58">
        <v>-7080.0937623202044</v>
      </c>
      <c r="E6" s="58">
        <v>-7852.7225847795562</v>
      </c>
      <c r="F6" s="58">
        <v>-4361.6885178699158</v>
      </c>
      <c r="G6" s="58">
        <v>-6949.3078605599294</v>
      </c>
      <c r="H6" s="58">
        <v>-4203.5503740199829</v>
      </c>
      <c r="I6" s="58">
        <v>-3569</v>
      </c>
      <c r="J6" s="58">
        <v>-3194</v>
      </c>
    </row>
    <row r="7" spans="1:10" s="129" customFormat="1"/>
    <row r="8" spans="1:10">
      <c r="A8" s="130" t="s">
        <v>61</v>
      </c>
      <c r="B8" s="130"/>
      <c r="C8" s="21"/>
      <c r="D8" s="19"/>
    </row>
    <row r="9" spans="1:10">
      <c r="B9" s="21" t="s">
        <v>60</v>
      </c>
      <c r="C9" s="50">
        <v>108.39988542000003</v>
      </c>
      <c r="D9" s="50">
        <v>117.20943782000006</v>
      </c>
      <c r="E9" s="50">
        <v>679.97621680999998</v>
      </c>
      <c r="F9" s="50">
        <v>1137.0636086900001</v>
      </c>
      <c r="G9" s="50">
        <v>188.10905584999998</v>
      </c>
      <c r="H9" s="50">
        <v>161.50467359999993</v>
      </c>
    </row>
    <row r="10" spans="1:10">
      <c r="B10" s="21" t="s">
        <v>59</v>
      </c>
      <c r="C10" s="50">
        <v>1064.0791383800001</v>
      </c>
      <c r="D10" s="50">
        <v>4972.9837652200004</v>
      </c>
      <c r="E10" s="50">
        <v>567.12410774999989</v>
      </c>
      <c r="F10" s="50">
        <v>12.486570880000007</v>
      </c>
      <c r="G10" s="50">
        <v>945.22344871000007</v>
      </c>
      <c r="H10" s="50">
        <v>-303.40776411000024</v>
      </c>
    </row>
    <row r="11" spans="1:10" ht="13.5">
      <c r="A11" s="21"/>
      <c r="B11" s="21" t="s">
        <v>93</v>
      </c>
      <c r="C11" s="50">
        <v>6991.9613074300005</v>
      </c>
      <c r="D11" s="50">
        <v>-5389.11719928</v>
      </c>
      <c r="E11" s="50">
        <v>-354.47334735999965</v>
      </c>
      <c r="F11" s="50">
        <v>-1235.3623843900002</v>
      </c>
      <c r="G11" s="50">
        <v>-1053.0960261799999</v>
      </c>
      <c r="H11" s="50">
        <v>1552.1853286200001</v>
      </c>
    </row>
    <row r="12" spans="1:10" ht="13.5">
      <c r="A12" s="21"/>
      <c r="B12" s="21" t="s">
        <v>94</v>
      </c>
      <c r="C12" s="50"/>
      <c r="D12" s="50"/>
      <c r="E12" s="50">
        <v>-0.54476177039578033</v>
      </c>
      <c r="F12" s="50">
        <v>-3.1004219636088237E-7</v>
      </c>
      <c r="G12" s="50">
        <v>1170.4216380402054</v>
      </c>
      <c r="H12" s="50">
        <v>-0.22897897558232216</v>
      </c>
    </row>
    <row r="13" spans="1:10" s="129" customFormat="1" ht="12.75" customHeight="1"/>
    <row r="14" spans="1:10" s="22" customFormat="1" ht="12.75" customHeight="1">
      <c r="A14" s="59" t="s">
        <v>58</v>
      </c>
      <c r="B14" s="60"/>
    </row>
    <row r="15" spans="1:10" s="22" customFormat="1" ht="12.75" customHeight="1">
      <c r="B15" s="51" t="s">
        <v>57</v>
      </c>
      <c r="C15" s="52">
        <v>-1274.2270000000001</v>
      </c>
      <c r="D15" s="52">
        <v>-1622.519</v>
      </c>
      <c r="E15" s="52">
        <v>-1575.3939894</v>
      </c>
      <c r="F15" s="52">
        <v>-1731.8403151</v>
      </c>
      <c r="G15" s="52">
        <v>-1441.4609999999998</v>
      </c>
      <c r="H15" s="52">
        <v>-1546.7150000000001</v>
      </c>
    </row>
    <row r="16" spans="1:10" s="22" customFormat="1" ht="12.75" customHeight="1">
      <c r="B16" s="53" t="s">
        <v>95</v>
      </c>
      <c r="C16" s="52">
        <v>-581.58100001107618</v>
      </c>
      <c r="D16" s="52">
        <v>-368.56900000000019</v>
      </c>
      <c r="E16" s="52">
        <v>-856.39973199999986</v>
      </c>
      <c r="F16" s="52">
        <v>-770.8724474600001</v>
      </c>
      <c r="G16" s="52">
        <v>-799.00398517942494</v>
      </c>
      <c r="H16" s="52">
        <v>324.81216449479052</v>
      </c>
    </row>
    <row r="17" spans="1:10" s="129" customFormat="1" ht="12.75" customHeight="1"/>
    <row r="18" spans="1:10">
      <c r="A18" s="130" t="s">
        <v>56</v>
      </c>
      <c r="B18" s="130"/>
      <c r="C18" s="21"/>
      <c r="D18" s="19"/>
    </row>
    <row r="19" spans="1:10">
      <c r="B19" s="21" t="s">
        <v>55</v>
      </c>
      <c r="C19" s="50">
        <v>-19.931338890000006</v>
      </c>
      <c r="D19" s="50">
        <v>718.25471593999998</v>
      </c>
      <c r="E19" s="50">
        <v>383.85575822000027</v>
      </c>
      <c r="F19" s="50">
        <v>-100.06042995999996</v>
      </c>
      <c r="G19" s="50">
        <v>214.77205610999971</v>
      </c>
      <c r="H19" s="50">
        <v>-209.80535607000019</v>
      </c>
    </row>
    <row r="20" spans="1:10">
      <c r="A20" s="21"/>
      <c r="B20" s="21" t="s">
        <v>54</v>
      </c>
      <c r="C20" s="50">
        <v>292.00000000522903</v>
      </c>
      <c r="D20" s="50">
        <v>-13</v>
      </c>
      <c r="E20" s="50">
        <v>-913.45</v>
      </c>
      <c r="F20" s="50">
        <v>-99.61</v>
      </c>
      <c r="G20" s="50">
        <v>-346.01999999081602</v>
      </c>
      <c r="H20" s="50">
        <v>-514.46345299857171</v>
      </c>
    </row>
    <row r="21" spans="1:10" s="129" customFormat="1" ht="13.5" customHeight="1"/>
    <row r="22" spans="1:10">
      <c r="A22" s="130" t="s">
        <v>53</v>
      </c>
      <c r="B22" s="130"/>
      <c r="C22" s="58">
        <v>-2983.3702276975741</v>
      </c>
      <c r="D22" s="58">
        <v>-8664.8511123823973</v>
      </c>
      <c r="E22" s="58">
        <v>-9922.0283325299533</v>
      </c>
      <c r="F22" s="58">
        <v>-7149.8839155199576</v>
      </c>
      <c r="G22" s="58">
        <v>-8070.3626731999648</v>
      </c>
      <c r="H22" s="58">
        <v>-4739.8541387600017</v>
      </c>
      <c r="I22" s="54"/>
    </row>
    <row r="23" spans="1:10">
      <c r="A23" s="21"/>
      <c r="B23" s="21" t="s">
        <v>52</v>
      </c>
      <c r="C23" s="23">
        <v>-42.082411659999451</v>
      </c>
      <c r="D23" s="23">
        <v>-101.76299999999999</v>
      </c>
      <c r="E23" s="23">
        <v>1.3890000000005358</v>
      </c>
      <c r="F23" s="23">
        <v>12.634000000000508</v>
      </c>
      <c r="G23" s="23">
        <v>35.871999899999487</v>
      </c>
      <c r="H23" s="23">
        <v>-165.54049999999989</v>
      </c>
      <c r="I23" s="54"/>
      <c r="J23" s="54"/>
    </row>
    <row r="24" spans="1:10" s="129" customFormat="1"/>
    <row r="25" spans="1:10">
      <c r="A25" s="130" t="s">
        <v>51</v>
      </c>
      <c r="B25" s="130"/>
      <c r="C25" s="58">
        <v>-3025.4526393575734</v>
      </c>
      <c r="D25" s="58">
        <v>-8766.6141123823982</v>
      </c>
      <c r="E25" s="58">
        <v>-9920.6393325299523</v>
      </c>
      <c r="F25" s="58">
        <v>-7137.2499155199566</v>
      </c>
      <c r="G25" s="58">
        <v>-8034.4906732999652</v>
      </c>
      <c r="H25" s="58">
        <v>-4905.3946387600017</v>
      </c>
      <c r="I25" s="58">
        <v>-8934.9184098024471</v>
      </c>
      <c r="J25" s="58">
        <v>-5021.1351076123929</v>
      </c>
    </row>
    <row r="26" spans="1:10">
      <c r="B26" s="21" t="s">
        <v>50</v>
      </c>
      <c r="C26" s="23">
        <v>128.83450994776172</v>
      </c>
      <c r="D26" s="23">
        <v>-1980.2101279159524</v>
      </c>
      <c r="E26" s="23">
        <v>-2268.8011678561243</v>
      </c>
      <c r="F26" s="23">
        <v>-694.69131378327029</v>
      </c>
      <c r="G26" s="23">
        <v>-361.04601053511192</v>
      </c>
      <c r="H26" s="23">
        <v>-172.85419422000774</v>
      </c>
      <c r="I26" s="23">
        <v>-0.29428624305438689</v>
      </c>
      <c r="J26" s="23">
        <v>8.6593258411724605</v>
      </c>
    </row>
    <row r="27" spans="1:10">
      <c r="B27" s="21" t="s">
        <v>49</v>
      </c>
      <c r="C27" s="23">
        <v>114.98064552012967</v>
      </c>
      <c r="D27" s="23">
        <v>-785.24762141339647</v>
      </c>
      <c r="E27" s="23">
        <v>-1229.3254094292918</v>
      </c>
      <c r="F27" s="23">
        <v>-128.05734232300128</v>
      </c>
      <c r="G27" s="23">
        <v>-12.492436206504273</v>
      </c>
      <c r="H27" s="23">
        <v>-0.63593339000709681</v>
      </c>
      <c r="I27" s="23">
        <v>0.17758811126000751</v>
      </c>
      <c r="J27" s="23">
        <v>-0.34406932789465827</v>
      </c>
    </row>
    <row r="28" spans="1:10">
      <c r="B28" s="21" t="s">
        <v>48</v>
      </c>
      <c r="C28" s="23">
        <v>146.84945792089266</v>
      </c>
      <c r="D28" s="23">
        <v>201.83317041749766</v>
      </c>
      <c r="E28" s="23">
        <v>552.75569876637553</v>
      </c>
      <c r="F28" s="23">
        <v>613.01657201474222</v>
      </c>
      <c r="G28" s="23">
        <v>541.90092303670963</v>
      </c>
      <c r="H28" s="23">
        <v>303.32600000001503</v>
      </c>
      <c r="I28" s="23">
        <v>238.42275358809661</v>
      </c>
      <c r="J28" s="23">
        <v>339.48231088803738</v>
      </c>
    </row>
    <row r="29" spans="1:10" s="21" customFormat="1">
      <c r="A29" s="131" t="s">
        <v>47</v>
      </c>
      <c r="B29" s="131"/>
      <c r="C29" s="23">
        <v>-2634.788025968789</v>
      </c>
      <c r="D29" s="23">
        <v>-11330.238691294249</v>
      </c>
      <c r="E29" s="23">
        <v>-12866.010211048993</v>
      </c>
      <c r="F29" s="23">
        <v>-7346.9819996114866</v>
      </c>
      <c r="G29" s="23">
        <v>-7866.1281970048713</v>
      </c>
      <c r="H29" s="23">
        <v>-4775.5587663700026</v>
      </c>
      <c r="I29" s="23">
        <v>-8696.6123543461435</v>
      </c>
      <c r="J29" s="23">
        <v>-4673.3375402110778</v>
      </c>
    </row>
    <row r="31" spans="1:10" s="126" customFormat="1" ht="16.5" customHeight="1">
      <c r="A31" s="124" t="s">
        <v>46</v>
      </c>
      <c r="B31" s="125"/>
    </row>
    <row r="32" spans="1:10" s="123" customFormat="1" ht="78" customHeight="1">
      <c r="A32" s="122" t="s">
        <v>99</v>
      </c>
    </row>
  </sheetData>
  <mergeCells count="17">
    <mergeCell ref="A18:B18"/>
    <mergeCell ref="A1:XFD1"/>
    <mergeCell ref="A2:XFD2"/>
    <mergeCell ref="A32:XFD32"/>
    <mergeCell ref="A31:XFD31"/>
    <mergeCell ref="A3:XFD3"/>
    <mergeCell ref="A5:XFD5"/>
    <mergeCell ref="A21:XFD21"/>
    <mergeCell ref="A22:B22"/>
    <mergeCell ref="A24:XFD24"/>
    <mergeCell ref="A25:B25"/>
    <mergeCell ref="A29:B29"/>
    <mergeCell ref="A6:B6"/>
    <mergeCell ref="A7:XFD7"/>
    <mergeCell ref="A8:B8"/>
    <mergeCell ref="A13:XFD13"/>
    <mergeCell ref="A17:XFD17"/>
  </mergeCells>
  <pageMargins left="0.70866141732283472" right="0.70866141732283472" top="0.78740157480314965" bottom="0.78740157480314965" header="0.31496062992125984" footer="0.31496062992125984"/>
  <pageSetup paperSize="9" scale="7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zoomScaleNormal="100" workbookViewId="0">
      <selection sqref="A1:XFD1"/>
    </sheetView>
  </sheetViews>
  <sheetFormatPr baseColWidth="10" defaultRowHeight="12"/>
  <cols>
    <col min="1" max="1" width="8.5703125" style="19" customWidth="1"/>
    <col min="2" max="2" width="50.140625" style="19" customWidth="1"/>
    <col min="3" max="4" width="10" style="19" customWidth="1"/>
    <col min="5" max="16384" width="11.42578125" style="19"/>
  </cols>
  <sheetData>
    <row r="1" spans="1:6" s="113" customFormat="1" ht="12.75">
      <c r="A1" s="118" t="s">
        <v>85</v>
      </c>
    </row>
    <row r="2" spans="1:6" s="113" customFormat="1" ht="14.25" customHeight="1">
      <c r="A2" s="120" t="s">
        <v>84</v>
      </c>
    </row>
    <row r="3" spans="1:6" s="136" customFormat="1" ht="14.25" customHeight="1">
      <c r="A3" s="120"/>
      <c r="B3" s="120"/>
      <c r="C3" s="120"/>
      <c r="D3" s="120"/>
    </row>
    <row r="4" spans="1:6" s="24" customFormat="1" ht="16.5" customHeight="1">
      <c r="A4" s="25"/>
      <c r="B4" s="25"/>
      <c r="C4" s="27"/>
      <c r="D4" s="74">
        <v>2013</v>
      </c>
      <c r="E4" s="74">
        <v>2014</v>
      </c>
      <c r="F4" s="74">
        <v>2015</v>
      </c>
    </row>
    <row r="5" spans="1:6" s="113" customFormat="1" ht="15" customHeight="1">
      <c r="A5" s="120"/>
    </row>
    <row r="6" spans="1:6" s="21" customFormat="1">
      <c r="A6" s="132" t="s">
        <v>83</v>
      </c>
      <c r="B6" s="132"/>
      <c r="C6" s="75"/>
      <c r="D6" s="76">
        <v>-4.2036189999999918</v>
      </c>
      <c r="E6" s="76">
        <v>-3.569</v>
      </c>
      <c r="F6" s="76">
        <v>-3.194</v>
      </c>
    </row>
    <row r="7" spans="1:6" s="138" customFormat="1" ht="12.75">
      <c r="A7" s="137"/>
      <c r="B7" s="137"/>
    </row>
    <row r="8" spans="1:6">
      <c r="A8" s="77" t="s">
        <v>82</v>
      </c>
      <c r="B8" s="78"/>
      <c r="C8" s="79"/>
      <c r="D8" s="76">
        <f>SUM(D10:D14)</f>
        <v>-1.047422999999998</v>
      </c>
      <c r="E8" s="76">
        <f>SUM(E10:E14)</f>
        <v>-1.8295039999999965</v>
      </c>
      <c r="F8" s="76">
        <f>SUM(F10:F14)</f>
        <v>-2.4916840000000047</v>
      </c>
    </row>
    <row r="9" spans="1:6">
      <c r="A9" s="61" t="s">
        <v>68</v>
      </c>
      <c r="B9" s="62"/>
      <c r="C9" s="62"/>
      <c r="D9" s="62"/>
    </row>
    <row r="10" spans="1:6">
      <c r="A10" s="63"/>
      <c r="B10" s="64" t="s">
        <v>81</v>
      </c>
      <c r="C10" s="65"/>
      <c r="D10" s="66">
        <v>5.106300000000101E-2</v>
      </c>
      <c r="E10" s="66">
        <v>6.7244000000000595E-2</v>
      </c>
      <c r="F10" s="66">
        <v>6.915300000000206E-2</v>
      </c>
    </row>
    <row r="11" spans="1:6">
      <c r="A11" s="63"/>
      <c r="B11" s="64" t="s">
        <v>80</v>
      </c>
      <c r="C11" s="65"/>
      <c r="D11" s="66">
        <v>9.6497000000000305E-2</v>
      </c>
      <c r="E11" s="66">
        <v>-3.8443000000000213E-2</v>
      </c>
      <c r="F11" s="66">
        <v>-5.1004000000000813E-2</v>
      </c>
    </row>
    <row r="12" spans="1:6" ht="13.5">
      <c r="A12" s="63"/>
      <c r="B12" s="64" t="s">
        <v>100</v>
      </c>
      <c r="C12" s="65"/>
      <c r="D12" s="66">
        <v>-0.68482399999999966</v>
      </c>
      <c r="E12" s="66">
        <v>-0.26469399999999954</v>
      </c>
      <c r="F12" s="66">
        <v>-0.50110800000000022</v>
      </c>
    </row>
    <row r="13" spans="1:6" ht="14.25" customHeight="1">
      <c r="A13" s="63"/>
      <c r="B13" s="64" t="s">
        <v>101</v>
      </c>
      <c r="C13" s="65"/>
      <c r="D13" s="66">
        <v>-1.1073270000000048</v>
      </c>
      <c r="E13" s="66">
        <v>-1.8106719999999987</v>
      </c>
      <c r="F13" s="66">
        <v>-2.3388209999999963</v>
      </c>
    </row>
    <row r="14" spans="1:6">
      <c r="A14" s="67"/>
      <c r="B14" s="64" t="s">
        <v>79</v>
      </c>
      <c r="C14" s="68"/>
      <c r="D14" s="66">
        <v>0.59716800000000514</v>
      </c>
      <c r="E14" s="66">
        <v>0.2170610000000015</v>
      </c>
      <c r="F14" s="66">
        <v>0.33009599999999045</v>
      </c>
    </row>
    <row r="15" spans="1:6" s="138" customFormat="1" ht="12.75">
      <c r="A15" s="139"/>
    </row>
    <row r="16" spans="1:6">
      <c r="A16" s="80" t="s">
        <v>78</v>
      </c>
      <c r="B16" s="56"/>
      <c r="C16" s="79"/>
      <c r="D16" s="76">
        <f>SUM(D19:D27)</f>
        <v>3.0086209999999998</v>
      </c>
      <c r="E16" s="76">
        <f>SUM(E19:E27)</f>
        <v>-0.79940900000000037</v>
      </c>
      <c r="F16" s="76">
        <f>SUM(F19:F27)</f>
        <v>0.51360400000000017</v>
      </c>
    </row>
    <row r="17" spans="1:6">
      <c r="A17" s="61" t="s">
        <v>68</v>
      </c>
      <c r="B17" s="62"/>
      <c r="C17" s="62"/>
      <c r="D17" s="62"/>
    </row>
    <row r="18" spans="1:6">
      <c r="A18" s="69"/>
      <c r="B18" s="62" t="s">
        <v>77</v>
      </c>
      <c r="C18" s="70"/>
      <c r="D18" s="62"/>
    </row>
    <row r="19" spans="1:6">
      <c r="A19" s="63"/>
      <c r="B19" s="26" t="s">
        <v>73</v>
      </c>
      <c r="C19" s="62"/>
      <c r="D19" s="71">
        <v>0.44577800000000001</v>
      </c>
      <c r="E19" s="66">
        <v>0.39192100000000002</v>
      </c>
      <c r="F19" s="66">
        <v>0.23370199999999999</v>
      </c>
    </row>
    <row r="20" spans="1:6">
      <c r="A20" s="63"/>
      <c r="B20" s="26" t="s">
        <v>72</v>
      </c>
      <c r="C20" s="62"/>
      <c r="D20" s="71">
        <v>1.4499999999999999E-3</v>
      </c>
      <c r="E20" s="66">
        <v>1.5640000000000001E-3</v>
      </c>
      <c r="F20" s="66">
        <v>1.5089999999999999E-3</v>
      </c>
    </row>
    <row r="21" spans="1:6" ht="13.5">
      <c r="A21" s="63"/>
      <c r="B21" s="26" t="s">
        <v>76</v>
      </c>
      <c r="C21" s="62"/>
      <c r="D21" s="71">
        <v>2.628288</v>
      </c>
      <c r="E21" s="66">
        <v>0.46776299999999998</v>
      </c>
      <c r="F21" s="66">
        <v>1.9893999999999998E-2</v>
      </c>
    </row>
    <row r="22" spans="1:6" ht="13.5">
      <c r="A22" s="62"/>
      <c r="B22" s="26" t="s">
        <v>75</v>
      </c>
      <c r="C22" s="62"/>
      <c r="D22" s="71">
        <v>1.4361680000000001</v>
      </c>
      <c r="E22" s="66">
        <v>0.84707999999999994</v>
      </c>
      <c r="F22" s="66">
        <v>0.60351700000000008</v>
      </c>
    </row>
    <row r="23" spans="1:6">
      <c r="A23" s="63"/>
      <c r="B23" s="62" t="s">
        <v>74</v>
      </c>
      <c r="C23" s="62"/>
      <c r="D23" s="72"/>
      <c r="E23" s="66"/>
      <c r="F23" s="66"/>
    </row>
    <row r="24" spans="1:6">
      <c r="A24" s="63"/>
      <c r="B24" s="26" t="s">
        <v>73</v>
      </c>
      <c r="C24" s="62"/>
      <c r="D24" s="71">
        <v>-4.0140000000000002E-2</v>
      </c>
      <c r="E24" s="71">
        <v>-4.5587000000000003E-2</v>
      </c>
      <c r="F24" s="71">
        <v>-1.4962999999999999E-2</v>
      </c>
    </row>
    <row r="25" spans="1:6">
      <c r="A25" s="63"/>
      <c r="B25" s="26" t="s">
        <v>72</v>
      </c>
      <c r="C25" s="62"/>
      <c r="D25" s="71">
        <v>0</v>
      </c>
      <c r="E25" s="71">
        <v>-5.0000000000000004E-6</v>
      </c>
      <c r="F25" s="71">
        <v>-1.9999999999999999E-6</v>
      </c>
    </row>
    <row r="26" spans="1:6" ht="13.5">
      <c r="A26" s="63"/>
      <c r="B26" s="26" t="s">
        <v>71</v>
      </c>
      <c r="C26" s="62"/>
      <c r="D26" s="71">
        <v>-1.4240999999999999</v>
      </c>
      <c r="E26" s="71">
        <v>-2.1000160000000001</v>
      </c>
      <c r="F26" s="71">
        <v>-1.5999999999999999E-5</v>
      </c>
    </row>
    <row r="27" spans="1:6" ht="13.5">
      <c r="A27" s="62"/>
      <c r="B27" s="26" t="s">
        <v>70</v>
      </c>
      <c r="C27" s="62"/>
      <c r="D27" s="71">
        <v>-3.8823000000000003E-2</v>
      </c>
      <c r="E27" s="71">
        <v>-0.36212900000000003</v>
      </c>
      <c r="F27" s="71">
        <v>-0.33003699999999997</v>
      </c>
    </row>
    <row r="28" spans="1:6" s="138" customFormat="1" ht="12.75">
      <c r="A28" s="140"/>
    </row>
    <row r="29" spans="1:6">
      <c r="A29" s="141" t="s">
        <v>69</v>
      </c>
      <c r="B29" s="141"/>
      <c r="C29" s="75"/>
      <c r="D29" s="81">
        <f>SUM(D31:D33)</f>
        <v>-2.4053740000000001</v>
      </c>
      <c r="E29" s="81">
        <f>SUM(E31:E33)</f>
        <v>-1.9579799999999998</v>
      </c>
      <c r="F29" s="81">
        <f>SUM(F31:F33)</f>
        <v>-1.992265</v>
      </c>
    </row>
    <row r="30" spans="1:6">
      <c r="A30" s="61" t="s">
        <v>68</v>
      </c>
      <c r="B30" s="62"/>
      <c r="C30" s="62"/>
      <c r="D30" s="62"/>
    </row>
    <row r="31" spans="1:6">
      <c r="A31" s="63"/>
      <c r="B31" s="26" t="s">
        <v>67</v>
      </c>
      <c r="C31" s="62"/>
      <c r="D31" s="73">
        <v>-0.45154899999999998</v>
      </c>
      <c r="E31" s="73">
        <v>-0.468636</v>
      </c>
      <c r="F31" s="73">
        <v>-0.47145600000000004</v>
      </c>
    </row>
    <row r="32" spans="1:6">
      <c r="A32" s="63"/>
      <c r="B32" s="26" t="s">
        <v>66</v>
      </c>
      <c r="C32" s="62"/>
      <c r="D32" s="73">
        <v>-0.68202399999999996</v>
      </c>
      <c r="E32" s="73">
        <v>-0.32677099999999998</v>
      </c>
      <c r="F32" s="73">
        <v>-0.31639099999999998</v>
      </c>
    </row>
    <row r="33" spans="1:6" ht="13.5">
      <c r="A33" s="63"/>
      <c r="B33" s="26" t="s">
        <v>102</v>
      </c>
      <c r="C33" s="65"/>
      <c r="D33" s="73">
        <v>-1.271801</v>
      </c>
      <c r="E33" s="73">
        <v>-1.1625729999999999</v>
      </c>
      <c r="F33" s="73">
        <v>-1.204418</v>
      </c>
    </row>
    <row r="34" spans="1:6" s="138" customFormat="1" ht="12.75">
      <c r="A34" s="142"/>
    </row>
    <row r="35" spans="1:6" s="21" customFormat="1">
      <c r="A35" s="132" t="s">
        <v>65</v>
      </c>
      <c r="B35" s="132"/>
      <c r="C35" s="58"/>
      <c r="D35" s="82">
        <f>D6+D8+D16+D29</f>
        <v>-4.6477949999999897</v>
      </c>
      <c r="E35" s="82">
        <f>E6+E8+E16+E29</f>
        <v>-8.1558929999999972</v>
      </c>
      <c r="F35" s="82">
        <f>F6+F8+F16+F29</f>
        <v>-7.1643450000000044</v>
      </c>
    </row>
    <row r="37" spans="1:6" s="113" customFormat="1" ht="16.5" customHeight="1">
      <c r="A37" s="135" t="s">
        <v>64</v>
      </c>
    </row>
    <row r="38" spans="1:6" s="134" customFormat="1" ht="96.75" customHeight="1">
      <c r="A38" s="133" t="s">
        <v>63</v>
      </c>
    </row>
  </sheetData>
  <mergeCells count="13">
    <mergeCell ref="A1:XFD1"/>
    <mergeCell ref="A2:XFD2"/>
    <mergeCell ref="A38:XFD38"/>
    <mergeCell ref="A37:XFD37"/>
    <mergeCell ref="A3:XFD3"/>
    <mergeCell ref="A5:XFD5"/>
    <mergeCell ref="A35:B35"/>
    <mergeCell ref="A6:B6"/>
    <mergeCell ref="A7:XFD7"/>
    <mergeCell ref="A15:XFD15"/>
    <mergeCell ref="A28:XFD28"/>
    <mergeCell ref="A29:B29"/>
    <mergeCell ref="A34:XFD34"/>
  </mergeCells>
  <pageMargins left="0.7" right="0.7" top="0.78740157499999996" bottom="0.78740157499999996" header="0.3" footer="0.3"/>
  <pageSetup paperSize="9" scale="7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zoomScaleNormal="100" workbookViewId="0">
      <selection sqref="A1:XFD1"/>
    </sheetView>
  </sheetViews>
  <sheetFormatPr baseColWidth="10" defaultRowHeight="12"/>
  <cols>
    <col min="1" max="1" width="8.5703125" style="28" customWidth="1"/>
    <col min="2" max="2" width="44" style="28" customWidth="1"/>
    <col min="3" max="3" width="10.7109375" style="28" customWidth="1"/>
    <col min="4" max="16384" width="11.42578125" style="28"/>
  </cols>
  <sheetData>
    <row r="1" spans="1:5" s="144" customFormat="1" ht="12.75">
      <c r="A1" s="143" t="s">
        <v>89</v>
      </c>
      <c r="B1" s="143"/>
      <c r="C1" s="143"/>
    </row>
    <row r="2" spans="1:5" s="146" customFormat="1" ht="14.25" customHeight="1">
      <c r="A2" s="145" t="s">
        <v>84</v>
      </c>
      <c r="B2" s="145"/>
      <c r="C2" s="145"/>
    </row>
    <row r="3" spans="1:5" s="152" customFormat="1" ht="14.25" customHeight="1">
      <c r="A3" s="145"/>
      <c r="B3" s="145"/>
      <c r="C3" s="145"/>
    </row>
    <row r="4" spans="1:5" s="33" customFormat="1" ht="16.5" customHeight="1">
      <c r="A4" s="34"/>
      <c r="B4" s="34"/>
      <c r="C4" s="87">
        <v>2013</v>
      </c>
      <c r="D4" s="87">
        <v>2014</v>
      </c>
      <c r="E4" s="87">
        <v>2015</v>
      </c>
    </row>
    <row r="5" spans="1:5" s="146" customFormat="1" ht="15" customHeight="1">
      <c r="A5" s="145"/>
      <c r="B5" s="145"/>
      <c r="C5" s="145"/>
    </row>
    <row r="6" spans="1:5" s="32" customFormat="1">
      <c r="A6" s="153" t="s">
        <v>65</v>
      </c>
      <c r="B6" s="153"/>
      <c r="C6" s="88">
        <v>-4.6477949999999897</v>
      </c>
      <c r="D6" s="88">
        <v>-8.1560000000000006</v>
      </c>
      <c r="E6" s="88">
        <v>-7.1643450000000044</v>
      </c>
    </row>
    <row r="7" spans="1:5" s="138" customFormat="1" ht="12.75">
      <c r="A7" s="154"/>
    </row>
    <row r="8" spans="1:5" ht="17.25" customHeight="1">
      <c r="A8" s="84"/>
      <c r="B8" s="85" t="s">
        <v>109</v>
      </c>
      <c r="C8" s="86">
        <v>-1.5</v>
      </c>
      <c r="D8" s="86">
        <v>-0.2</v>
      </c>
      <c r="E8" s="86">
        <v>0</v>
      </c>
    </row>
    <row r="9" spans="1:5" ht="17.25" customHeight="1">
      <c r="A9" s="84"/>
      <c r="B9" s="85" t="s">
        <v>110</v>
      </c>
      <c r="C9" s="86">
        <v>0</v>
      </c>
      <c r="D9" s="86">
        <v>-2.7</v>
      </c>
      <c r="E9" s="86">
        <v>-0.7</v>
      </c>
    </row>
    <row r="10" spans="1:5" ht="17.25" customHeight="1">
      <c r="A10" s="84"/>
      <c r="B10" s="85" t="s">
        <v>111</v>
      </c>
      <c r="C10" s="86">
        <v>0.32229999999999975</v>
      </c>
      <c r="D10" s="86">
        <v>0.46500000000000002</v>
      </c>
      <c r="E10" s="86">
        <v>1.0884</v>
      </c>
    </row>
    <row r="11" spans="1:5" ht="17.25" customHeight="1">
      <c r="A11" s="84"/>
      <c r="B11" s="85" t="s">
        <v>112</v>
      </c>
      <c r="C11" s="86">
        <v>0.224</v>
      </c>
      <c r="D11" s="86">
        <v>0</v>
      </c>
      <c r="E11" s="86">
        <v>0</v>
      </c>
    </row>
    <row r="12" spans="1:5" ht="17.25" customHeight="1">
      <c r="A12" s="84"/>
      <c r="B12" s="85" t="s">
        <v>113</v>
      </c>
      <c r="C12" s="86">
        <v>0.1351999999999971</v>
      </c>
      <c r="D12" s="86">
        <v>1.1499999999999999</v>
      </c>
      <c r="E12" s="86">
        <v>1.19</v>
      </c>
    </row>
    <row r="13" spans="1:5" ht="17.25" customHeight="1">
      <c r="A13" s="84"/>
      <c r="B13" s="85" t="s">
        <v>114</v>
      </c>
      <c r="C13" s="86">
        <v>0.247</v>
      </c>
      <c r="D13" s="86">
        <v>0</v>
      </c>
      <c r="E13" s="86">
        <v>0</v>
      </c>
    </row>
    <row r="14" spans="1:5" ht="17.25" customHeight="1">
      <c r="A14" s="84"/>
      <c r="B14" s="85" t="s">
        <v>115</v>
      </c>
      <c r="C14" s="86">
        <v>-0.44600000000000001</v>
      </c>
      <c r="D14" s="86">
        <v>-0.39200000000000002</v>
      </c>
      <c r="E14" s="86">
        <v>-0.23369999999999999</v>
      </c>
    </row>
    <row r="15" spans="1:5" ht="17.25" customHeight="1">
      <c r="A15" s="84"/>
      <c r="B15" s="85" t="s">
        <v>116</v>
      </c>
      <c r="C15" s="86">
        <v>0.185</v>
      </c>
      <c r="D15" s="86">
        <v>0.185</v>
      </c>
      <c r="E15" s="86">
        <v>0</v>
      </c>
    </row>
    <row r="16" spans="1:5" ht="17.25" customHeight="1">
      <c r="A16" s="84"/>
      <c r="B16" s="85" t="s">
        <v>117</v>
      </c>
      <c r="C16" s="86">
        <v>0.45100000000000001</v>
      </c>
      <c r="D16" s="86">
        <v>0.46899999999999997</v>
      </c>
      <c r="E16" s="86">
        <v>0.47149999999999997</v>
      </c>
    </row>
    <row r="17" spans="1:5" ht="17.25" customHeight="1">
      <c r="A17" s="84"/>
      <c r="B17" s="85" t="s">
        <v>88</v>
      </c>
      <c r="C17" s="30">
        <f>C19-SUM(C6:C16)</f>
        <v>0.12429036251783554</v>
      </c>
      <c r="D17" s="31">
        <f>ROUND(D19-SUM(D6:D16),3)</f>
        <v>0.24399999999999999</v>
      </c>
      <c r="E17" s="30">
        <f>E19-SUM(E6:E16)</f>
        <v>0.32733811518999012</v>
      </c>
    </row>
    <row r="18" spans="1:5" s="138" customFormat="1" ht="12.75">
      <c r="A18" s="155"/>
    </row>
    <row r="19" spans="1:5">
      <c r="A19" s="156" t="s">
        <v>51</v>
      </c>
      <c r="B19" s="156"/>
      <c r="C19" s="88">
        <v>-4.9050046374821585</v>
      </c>
      <c r="D19" s="88">
        <v>-8.9346764576288535</v>
      </c>
      <c r="E19" s="88">
        <v>-5.020806884810014</v>
      </c>
    </row>
    <row r="20" spans="1:5" s="138" customFormat="1" ht="12.75">
      <c r="A20" s="154"/>
    </row>
    <row r="21" spans="1:5" ht="13.5">
      <c r="B21" s="32" t="s">
        <v>103</v>
      </c>
      <c r="C21" s="83">
        <v>-0.17345354879825337</v>
      </c>
      <c r="D21" s="83">
        <v>0</v>
      </c>
      <c r="E21" s="83">
        <v>8.6593258411724605E-3</v>
      </c>
    </row>
    <row r="22" spans="1:5" ht="13.5">
      <c r="B22" s="32" t="s">
        <v>104</v>
      </c>
      <c r="C22" s="83">
        <v>-6.3593332385636359E-4</v>
      </c>
      <c r="D22" s="83">
        <v>0</v>
      </c>
      <c r="E22" s="83">
        <v>-3.4406932789465827E-4</v>
      </c>
    </row>
    <row r="23" spans="1:5" ht="13.5">
      <c r="B23" s="32" t="s">
        <v>105</v>
      </c>
      <c r="C23" s="83">
        <v>0.30332599998072141</v>
      </c>
      <c r="D23" s="83">
        <v>0.23799999999999999</v>
      </c>
      <c r="E23" s="83">
        <v>0.33948231088803738</v>
      </c>
    </row>
    <row r="24" spans="1:5" s="138" customFormat="1" ht="12.75">
      <c r="A24" s="154"/>
    </row>
    <row r="25" spans="1:5" s="29" customFormat="1" ht="16.5" customHeight="1">
      <c r="A25" s="89" t="s">
        <v>106</v>
      </c>
      <c r="B25" s="89"/>
      <c r="C25" s="90">
        <v>-4.7761581196235579</v>
      </c>
      <c r="D25" s="90">
        <v>-8.6967415241253718</v>
      </c>
      <c r="E25" s="90">
        <v>-4.6729823559997499</v>
      </c>
    </row>
    <row r="26" spans="1:5">
      <c r="A26" s="91"/>
      <c r="B26" s="91" t="s">
        <v>87</v>
      </c>
      <c r="C26" s="92">
        <v>-1.5249236899577261</v>
      </c>
      <c r="D26" s="92">
        <v>-2.6831395247136509</v>
      </c>
      <c r="E26" s="92">
        <v>-1.3904800336341516</v>
      </c>
    </row>
    <row r="28" spans="1:5" s="108" customFormat="1" ht="16.5" customHeight="1">
      <c r="A28" s="150" t="s">
        <v>0</v>
      </c>
      <c r="B28" s="135"/>
      <c r="C28" s="151"/>
    </row>
    <row r="29" spans="1:5" s="149" customFormat="1">
      <c r="A29" s="147" t="s">
        <v>86</v>
      </c>
      <c r="B29" s="148"/>
      <c r="C29" s="148"/>
    </row>
  </sheetData>
  <mergeCells count="12">
    <mergeCell ref="A1:XFD1"/>
    <mergeCell ref="A2:XFD2"/>
    <mergeCell ref="A29:XFD29"/>
    <mergeCell ref="A28:XFD28"/>
    <mergeCell ref="A3:XFD3"/>
    <mergeCell ref="A5:XFD5"/>
    <mergeCell ref="A6:B6"/>
    <mergeCell ref="A7:XFD7"/>
    <mergeCell ref="A18:XFD18"/>
    <mergeCell ref="A19:B19"/>
    <mergeCell ref="A20:XFD20"/>
    <mergeCell ref="A24:XFD24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5</vt:i4>
      </vt:variant>
    </vt:vector>
  </HeadingPairs>
  <TitlesOfParts>
    <vt:vector size="13" baseType="lpstr">
      <vt:lpstr>Tabellenteil_Tab.1a</vt:lpstr>
      <vt:lpstr>Tabellenteil_Tab.1b</vt:lpstr>
      <vt:lpstr>Tabellenteil_Tab.2</vt:lpstr>
      <vt:lpstr>Tabellenteil_Tab.3</vt:lpstr>
      <vt:lpstr>Tabellenteil_Tab.4</vt:lpstr>
      <vt:lpstr>Tabellenteil_Tab.5</vt:lpstr>
      <vt:lpstr>Tabellenteil_Tab.6</vt:lpstr>
      <vt:lpstr>Tabellenteil_Tab.7</vt:lpstr>
      <vt:lpstr>Tabellenteil_Tab.2!Druckbereich</vt:lpstr>
      <vt:lpstr>Tabellenteil_Tab.3!Druckbereich</vt:lpstr>
      <vt:lpstr>Tabellenteil_Tab.4!Druckbereich</vt:lpstr>
      <vt:lpstr>Tabellenteil_Tab.5!Druckbereich</vt:lpstr>
      <vt:lpstr>Tabellenteil_Tab.6!Druckbereich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Eckwerte - Tabellen 2014/2015</dc:title>
  <cp:lastModifiedBy>Leicher</cp:lastModifiedBy>
  <cp:lastPrinted>2014-08-18T13:31:19Z</cp:lastPrinted>
  <dcterms:created xsi:type="dcterms:W3CDTF">2014-08-18T11:43:48Z</dcterms:created>
  <dcterms:modified xsi:type="dcterms:W3CDTF">2014-09-02T08:59:35Z</dcterms:modified>
</cp:coreProperties>
</file>