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Projekte\Langfristprognose\LFP_2022\Bericht\"/>
    </mc:Choice>
  </mc:AlternateContent>
  <bookViews>
    <workbookView xWindow="0" yWindow="0" windowWidth="28800" windowHeight="11970"/>
  </bookViews>
  <sheets>
    <sheet name="Zusammenfassung" sheetId="9" r:id="rId1"/>
    <sheet name="Tabelle 1" sheetId="1" r:id="rId2"/>
    <sheet name="Tabelle 2" sheetId="4" r:id="rId3"/>
    <sheet name="Tabelle 3" sheetId="5" r:id="rId4"/>
    <sheet name="Tabelle 5" sheetId="2" r:id="rId5"/>
    <sheet name="Tabelle 6" sheetId="3" r:id="rId6"/>
    <sheet name="Tabelle 7" sheetId="6" r:id="rId7"/>
    <sheet name="Tabelle 8 erw." sheetId="10" r:id="rId8"/>
    <sheet name="Tabelle 9" sheetId="8" r:id="rId9"/>
  </sheets>
  <externalReferences>
    <externalReference r:id="rId10"/>
  </externalReferences>
  <definedNames>
    <definedName name="_236e5565_STF_Koerper_1_CN8">'[1]StatAus Staatl Bildungsausgaben'!$B$88:$K$98,'[1]StatAus Staatl Bildungsausgaben'!$B$100:$K$110,'[1]StatAus Staatl Bildungsausgaben'!$B$112:$K$122</definedName>
    <definedName name="_236e5565_STF_Vorspalte_1_CN8">'[1]StatAus Staatl Bildungsausgaben'!$A$88:$A$98,'[1]StatAus Staatl Bildungsausgaben'!$A$100:$A$110,'[1]StatAus Staatl Bildungsausgaben'!$A$112:$A$122</definedName>
    <definedName name="_236e5565_STF_Zwischenueberschrift_1_CN8">'[1]StatAus Staatl Bildungsausgaben'!$A$87:$K$87,'[1]StatAus Staatl Bildungsausgaben'!$A$99:$K$99,'[1]StatAus Staatl Bildungsausgaben'!$A$111:$K$111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0" l="1"/>
  <c r="B23" i="8" l="1"/>
  <c r="C23" i="8"/>
  <c r="D23" i="8"/>
  <c r="E23" i="8"/>
  <c r="F23" i="8"/>
  <c r="G23" i="8"/>
  <c r="H23" i="8"/>
  <c r="I23" i="8"/>
  <c r="J23" i="8"/>
  <c r="K23" i="8"/>
  <c r="L23" i="8"/>
  <c r="B24" i="8"/>
  <c r="C24" i="8"/>
  <c r="D24" i="8"/>
  <c r="E24" i="8"/>
  <c r="F24" i="8"/>
  <c r="G24" i="8"/>
  <c r="H24" i="8"/>
  <c r="I24" i="8"/>
  <c r="J24" i="8"/>
  <c r="K24" i="8"/>
  <c r="L24" i="8"/>
  <c r="B26" i="8"/>
  <c r="C26" i="8"/>
  <c r="D26" i="8"/>
  <c r="E26" i="8"/>
  <c r="F26" i="8"/>
  <c r="G26" i="8"/>
  <c r="H26" i="8"/>
  <c r="I26" i="8"/>
  <c r="J26" i="8"/>
  <c r="K26" i="8"/>
  <c r="L26" i="8"/>
  <c r="B27" i="8"/>
  <c r="C27" i="8"/>
  <c r="D27" i="8"/>
  <c r="E27" i="8"/>
  <c r="F27" i="8"/>
  <c r="G27" i="8"/>
  <c r="H27" i="8"/>
  <c r="I27" i="8"/>
  <c r="J27" i="8"/>
  <c r="K27" i="8"/>
  <c r="L27" i="8"/>
  <c r="B28" i="8"/>
  <c r="C28" i="8"/>
  <c r="D28" i="8"/>
  <c r="E28" i="8"/>
  <c r="F28" i="8"/>
  <c r="G28" i="8"/>
  <c r="H28" i="8"/>
  <c r="I28" i="8"/>
  <c r="J28" i="8"/>
  <c r="K28" i="8"/>
  <c r="L28" i="8"/>
</calcChain>
</file>

<file path=xl/sharedStrings.xml><?xml version="1.0" encoding="utf-8"?>
<sst xmlns="http://schemas.openxmlformats.org/spreadsheetml/2006/main" count="183" uniqueCount="106">
  <si>
    <t>FLAF</t>
  </si>
  <si>
    <t>in % des BIP</t>
  </si>
  <si>
    <t>Auszahlungen</t>
  </si>
  <si>
    <t>Sozialbeiträge</t>
  </si>
  <si>
    <t>Familienbeihilfe</t>
  </si>
  <si>
    <t>Direkte Steuern</t>
  </si>
  <si>
    <t>Kinderbetreuungsgeld</t>
  </si>
  <si>
    <t>Indirekte Steuern</t>
  </si>
  <si>
    <t>Freifahrten und Schulbücher</t>
  </si>
  <si>
    <t xml:space="preserve">Sonstige Einnahmen </t>
  </si>
  <si>
    <t>Sonstiges</t>
  </si>
  <si>
    <t>Einzahlungen</t>
  </si>
  <si>
    <t>Gesamteinnahmen</t>
  </si>
  <si>
    <t>Personen (in Mio.)</t>
  </si>
  <si>
    <t>Unter 15 Jahre</t>
  </si>
  <si>
    <t>15-64 Jahre</t>
  </si>
  <si>
    <t>65 und mehr Jahre</t>
  </si>
  <si>
    <t>Personen (in % an der Gesamtbevölkerung)</t>
  </si>
  <si>
    <t>Abhängigenquotient*</t>
  </si>
  <si>
    <t xml:space="preserve">* Verhältnis der Anzahl von Personen, die nicht im erwerbsfähigen Alter (unter 15 und ab 65 Jahren) sind, zur Anzahl von Personen im erwerbsfähigen Alter (von 15 bis 64 Jahren). </t>
  </si>
  <si>
    <t>Tabelle 1: Bevölkerungsstruktur und Abhängigenquotient</t>
  </si>
  <si>
    <t>Sektoren</t>
  </si>
  <si>
    <t>Status</t>
  </si>
  <si>
    <t>Basis</t>
  </si>
  <si>
    <t>Österreich</t>
  </si>
  <si>
    <t>Gebäude, Verkehr, Energie u. Industrie (non-ETS), Landwirtschaft, Abfall, Fluorierte Gase</t>
  </si>
  <si>
    <t>EU ESR</t>
  </si>
  <si>
    <t>Gültig</t>
  </si>
  <si>
    <t>EU ESR neu</t>
  </si>
  <si>
    <t>Im Trilog beschlossen</t>
  </si>
  <si>
    <t>Non-ETS Bereich (inkl. LULUCF)</t>
  </si>
  <si>
    <t>Klimaneutralität 2040</t>
  </si>
  <si>
    <t>geplant (RegP)</t>
  </si>
  <si>
    <t>EU</t>
  </si>
  <si>
    <t>Großindustrie, Stromerzeugung, Luftverkehr</t>
  </si>
  <si>
    <t>EU ETS</t>
  </si>
  <si>
    <t>Einigung mit EP</t>
  </si>
  <si>
    <t>Alle Sektoren</t>
  </si>
  <si>
    <t>EU Klimagesetz</t>
  </si>
  <si>
    <t>Global</t>
  </si>
  <si>
    <t>Übereinkommen von Paris bzw. Glasgow Climate Pact</t>
  </si>
  <si>
    <t>Soft Law</t>
  </si>
  <si>
    <t>Sektor</t>
  </si>
  <si>
    <r>
      <t>THG-2020
(in Mio. t CO</t>
    </r>
    <r>
      <rPr>
        <b/>
        <vertAlign val="subscript"/>
        <sz val="10"/>
        <color rgb="FF000000"/>
        <rFont val="Calibri"/>
        <family val="2"/>
        <scheme val="minor"/>
      </rPr>
      <t>2</t>
    </r>
    <r>
      <rPr>
        <b/>
        <sz val="10"/>
        <color rgb="FF000000"/>
        <rFont val="Calibri"/>
        <family val="2"/>
        <scheme val="minor"/>
      </rPr>
      <t>e)</t>
    </r>
  </si>
  <si>
    <t>in %</t>
  </si>
  <si>
    <t>Energie und Industrie (Non-ETS)</t>
  </si>
  <si>
    <t>Verkehr</t>
  </si>
  <si>
    <t>Gebäude</t>
  </si>
  <si>
    <t>Landwirtschaft</t>
  </si>
  <si>
    <t>Abfallwirtschaft</t>
  </si>
  <si>
    <t>Fluorierte Gase</t>
  </si>
  <si>
    <t>Gesamt (ohne ETS, ohne LULUCF)</t>
  </si>
  <si>
    <t>Tabelle 2: Übersicht der Zielvorgaben auf nationaler, unions- und völkerrechtlicher Ebene für die Jahre 2030, 2040 und 2050</t>
  </si>
  <si>
    <t>Tabelle 3: Emissionen 2020 gem. THG-Inventur des Umweltbundesamts, je Non-ETS Sektor (exklusive LULUCF; absolut und in % der Gesamtemissionen)</t>
  </si>
  <si>
    <t>Tabelle 5: Entwicklung der Ausgaben des Familienlastenausgleichsfonds</t>
  </si>
  <si>
    <t>Tabelle 6: Öffentliche Einnahmen</t>
  </si>
  <si>
    <t>Basisszenario</t>
  </si>
  <si>
    <t>Geringeres Produktivitätswachstum</t>
  </si>
  <si>
    <t>Höheres Produktivitätswachstum</t>
  </si>
  <si>
    <t>Geringere Migration</t>
  </si>
  <si>
    <t>Höhere Lebenserwartung</t>
  </si>
  <si>
    <t>Höhere Nachfrage nach Gesundheits- u. Pflegeleistungen</t>
  </si>
  <si>
    <t>Reales BIP-Trendwachstum</t>
  </si>
  <si>
    <t>Nom. BIP-Niveau iVz. Basisszenario</t>
  </si>
  <si>
    <t>Basiszenario</t>
  </si>
  <si>
    <t>-</t>
  </si>
  <si>
    <t>Schuldenquote</t>
  </si>
  <si>
    <t>Maastricht-Saldo</t>
  </si>
  <si>
    <t>Demografieabhängige Ausgaben</t>
  </si>
  <si>
    <t>Pensionsausgaben</t>
  </si>
  <si>
    <t>Tabelle 7: Vergleich Sensitivitätsszenarien mit Basisszenario</t>
  </si>
  <si>
    <t>Öffentliche Ausgaben für Pensionen, Gesundheit, Pflege und Bildung (ohne Arbeitslosigkeit und FLAF)</t>
  </si>
  <si>
    <t>Pensionen</t>
  </si>
  <si>
    <t>Gesundheit</t>
  </si>
  <si>
    <t>Pflege</t>
  </si>
  <si>
    <t>Bildung</t>
  </si>
  <si>
    <t>Ageing Report 2021</t>
  </si>
  <si>
    <t>BIP-Wachstum</t>
  </si>
  <si>
    <t>Tabelle 8: Vergleich des Basisszenarios mit dem Ageing Report 2021</t>
  </si>
  <si>
    <t>Arbeitslosigkeit</t>
  </si>
  <si>
    <t>Langfristprognose 2022 (LFP 22)</t>
  </si>
  <si>
    <t>Langfristprognose 2019 (LFP 19)</t>
  </si>
  <si>
    <t>Differenz: LFP 22 minus LFP 19</t>
  </si>
  <si>
    <t>Tabelle 9: Vergleich demografieabhängige Ausgaben in der langfristigen Budgetprognose 2022 und 2019</t>
  </si>
  <si>
    <t>Quelle: WIFO (2019 und 2022)</t>
  </si>
  <si>
    <t>Ein direkter Vergleich der Ausgaben für Pflege zwischen Langfristprognose 2022 und 2019 ist nicht möglich, da die Methodik auf Nettodarstellung (ohne Zahlungen privater Haushalte) geändert wurde.</t>
  </si>
  <si>
    <t>Quelle: WIFO (2022), eigene Darstellung.</t>
  </si>
  <si>
    <t>Hinweis: Zu den demografieabhängigen Ausgaben zählen die Ausgaben für Pensionen, Gesundheit,</t>
  </si>
  <si>
    <t>Pflege, Bildung, FLAF und Arbeitslosigkeit.</t>
  </si>
  <si>
    <t>Quelle: Statistik Austria, Sonderauswertung aus der Bevölkerungsprognose, Oktober 2022.</t>
  </si>
  <si>
    <t>Quelle: WIFO (2022): Schiman-Vukan (2022), eigene Darstellung.</t>
  </si>
  <si>
    <t>Quelle: WIFO (2022): Schiman-Vukan (2022), European Commission (2021), eigene Darstellung.</t>
  </si>
  <si>
    <t>In % des BIP</t>
  </si>
  <si>
    <t>2019-2040</t>
  </si>
  <si>
    <t>2019-2060</t>
  </si>
  <si>
    <t>Nicht-demografieabhängige Ausgaben</t>
  </si>
  <si>
    <t>Zinsen</t>
  </si>
  <si>
    <t>Sonstige Ausgaben</t>
  </si>
  <si>
    <t>Gesamteinnahmen Sektor Staat</t>
  </si>
  <si>
    <t>Gesamtausgaben Sektor Staat</t>
  </si>
  <si>
    <t>Übersicht Hauptergebnisse</t>
  </si>
  <si>
    <t>n.v.</t>
  </si>
  <si>
    <t>Es können sich Rundungsdifferenzen ergeben.</t>
  </si>
  <si>
    <t>1) Potenzielles reales BIP-Wachstum; Auswirkungen der COVID-19-Pandemie sind nicht berücksichtigt</t>
  </si>
  <si>
    <r>
      <t xml:space="preserve">Ageing Report 2021 </t>
    </r>
    <r>
      <rPr>
        <b/>
        <vertAlign val="superscript"/>
        <sz val="10"/>
        <color theme="1"/>
        <rFont val="Calibri"/>
        <family val="2"/>
      </rPr>
      <t>1)</t>
    </r>
  </si>
  <si>
    <t xml:space="preserve">Korrigierte Darstellung.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</si>
</sst>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%"/>
    <numFmt numFmtId="166" formatCode="#,##0.0;\-#,##0.0"/>
  </numFmts>
  <fonts count="22" x14ac:knownFonts="1"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10"/>
      <color rgb="FFC00000"/>
      <name val="Calibri"/>
      <family val="2"/>
    </font>
    <font>
      <sz val="10"/>
      <color rgb="FFFF000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vertAlign val="subscript"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vertAlign val="superscript"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color theme="2" tint="-0.499984740745262"/>
      <name val="Calibri"/>
      <family val="2"/>
    </font>
    <font>
      <sz val="10"/>
      <name val="Arial"/>
      <family val="2"/>
    </font>
    <font>
      <b/>
      <sz val="10"/>
      <color theme="2" tint="-0.499984740745262"/>
      <name val="Calibri"/>
      <family val="2"/>
    </font>
    <font>
      <sz val="10"/>
      <name val="Calibri"/>
      <family val="2"/>
    </font>
    <font>
      <b/>
      <sz val="10"/>
      <color rgb="FFFF7D7D"/>
      <name val="Calibri"/>
      <family val="2"/>
    </font>
    <font>
      <b/>
      <sz val="10"/>
      <color theme="0" tint="-0.499984740745262"/>
      <name val="Calibri"/>
      <family val="2"/>
    </font>
    <font>
      <sz val="10"/>
      <color theme="0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rgb="FFFF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6" fillId="0" borderId="0"/>
  </cellStyleXfs>
  <cellXfs count="167">
    <xf numFmtId="0" fontId="0" fillId="0" borderId="0" xfId="0"/>
    <xf numFmtId="0" fontId="2" fillId="0" borderId="0" xfId="1" applyFont="1"/>
    <xf numFmtId="0" fontId="3" fillId="0" borderId="0" xfId="1" applyFont="1"/>
    <xf numFmtId="0" fontId="2" fillId="0" borderId="0" xfId="1" applyFont="1" applyFill="1"/>
    <xf numFmtId="0" fontId="3" fillId="0" borderId="0" xfId="1" applyFont="1" applyFill="1"/>
    <xf numFmtId="0" fontId="3" fillId="0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horizontal="right" vertical="center"/>
    </xf>
    <xf numFmtId="0" fontId="2" fillId="0" borderId="1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 vertical="center"/>
    </xf>
    <xf numFmtId="164" fontId="2" fillId="0" borderId="0" xfId="1" applyNumberFormat="1" applyFont="1" applyFill="1" applyAlignment="1">
      <alignment horizontal="right" vertical="center"/>
    </xf>
    <xf numFmtId="0" fontId="3" fillId="0" borderId="0" xfId="1" applyFont="1" applyFill="1" applyBorder="1" applyAlignment="1">
      <alignment horizontal="left" vertical="center" indent="1"/>
    </xf>
    <xf numFmtId="164" fontId="3" fillId="0" borderId="0" xfId="1" applyNumberFormat="1" applyFont="1" applyFill="1" applyAlignment="1">
      <alignment horizontal="right" vertical="center"/>
    </xf>
    <xf numFmtId="0" fontId="2" fillId="0" borderId="4" xfId="1" applyFont="1" applyFill="1" applyBorder="1" applyAlignment="1">
      <alignment horizontal="left" vertical="center"/>
    </xf>
    <xf numFmtId="164" fontId="2" fillId="0" borderId="4" xfId="1" applyNumberFormat="1" applyFont="1" applyFill="1" applyBorder="1" applyAlignment="1">
      <alignment horizontal="right" vertical="center"/>
    </xf>
    <xf numFmtId="2" fontId="3" fillId="0" borderId="0" xfId="1" applyNumberFormat="1" applyFont="1" applyFill="1" applyAlignment="1">
      <alignment horizontal="right" vertical="center"/>
    </xf>
    <xf numFmtId="0" fontId="2" fillId="0" borderId="3" xfId="1" applyFont="1" applyFill="1" applyBorder="1" applyAlignment="1">
      <alignment horizontal="left" vertical="center"/>
    </xf>
    <xf numFmtId="164" fontId="2" fillId="0" borderId="3" xfId="1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8" fillId="0" borderId="0" xfId="0" applyFont="1"/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9" fontId="8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164" fontId="11" fillId="0" borderId="0" xfId="0" applyNumberFormat="1" applyFont="1" applyFill="1" applyBorder="1" applyAlignment="1">
      <alignment horizontal="right" vertical="center"/>
    </xf>
    <xf numFmtId="165" fontId="11" fillId="0" borderId="0" xfId="0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right" vertical="center"/>
    </xf>
    <xf numFmtId="165" fontId="12" fillId="0" borderId="3" xfId="0" applyNumberFormat="1" applyFont="1" applyFill="1" applyBorder="1" applyAlignment="1">
      <alignment horizontal="right" vertical="center"/>
    </xf>
    <xf numFmtId="0" fontId="2" fillId="0" borderId="0" xfId="1" applyFont="1" applyFill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0" fontId="3" fillId="0" borderId="0" xfId="1" applyFont="1" applyFill="1" applyAlignment="1">
      <alignment vertical="center"/>
    </xf>
    <xf numFmtId="0" fontId="4" fillId="0" borderId="0" xfId="1" applyFont="1" applyFill="1" applyBorder="1" applyAlignment="1">
      <alignment horizontal="left" vertical="center" indent="1"/>
    </xf>
    <xf numFmtId="164" fontId="4" fillId="0" borderId="0" xfId="1" applyNumberFormat="1" applyFont="1" applyFill="1" applyAlignment="1">
      <alignment horizontal="right" vertical="center"/>
    </xf>
    <xf numFmtId="0" fontId="3" fillId="0" borderId="2" xfId="1" applyFont="1" applyFill="1" applyBorder="1" applyAlignment="1">
      <alignment horizontal="left" vertical="center"/>
    </xf>
    <xf numFmtId="164" fontId="3" fillId="0" borderId="2" xfId="1" applyNumberFormat="1" applyFont="1" applyFill="1" applyBorder="1" applyAlignment="1">
      <alignment horizontal="right" vertical="center"/>
    </xf>
    <xf numFmtId="0" fontId="5" fillId="0" borderId="3" xfId="1" applyFont="1" applyFill="1" applyBorder="1" applyAlignment="1">
      <alignment horizontal="left" vertical="center"/>
    </xf>
    <xf numFmtId="164" fontId="5" fillId="0" borderId="3" xfId="1" applyNumberFormat="1" applyFont="1" applyFill="1" applyBorder="1" applyAlignment="1">
      <alignment horizontal="right" vertical="center"/>
    </xf>
    <xf numFmtId="0" fontId="2" fillId="0" borderId="0" xfId="1" applyFont="1" applyAlignment="1">
      <alignment vertical="center"/>
    </xf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4" xfId="0" applyFont="1" applyBorder="1"/>
    <xf numFmtId="0" fontId="3" fillId="0" borderId="5" xfId="0" applyFont="1" applyBorder="1"/>
    <xf numFmtId="164" fontId="3" fillId="0" borderId="0" xfId="0" applyNumberFormat="1" applyFont="1"/>
    <xf numFmtId="164" fontId="3" fillId="0" borderId="0" xfId="0" quotePrefix="1" applyNumberFormat="1" applyFont="1" applyAlignment="1">
      <alignment horizontal="right"/>
    </xf>
    <xf numFmtId="164" fontId="3" fillId="0" borderId="2" xfId="0" applyNumberFormat="1" applyFont="1" applyBorder="1"/>
    <xf numFmtId="0" fontId="2" fillId="0" borderId="0" xfId="0" applyFont="1"/>
    <xf numFmtId="0" fontId="3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right" vertical="center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 vertical="center" indent="1"/>
    </xf>
    <xf numFmtId="0" fontId="3" fillId="0" borderId="0" xfId="1" applyFont="1" applyFill="1" applyBorder="1" applyAlignment="1">
      <alignment horizontal="left" vertical="center" indent="2"/>
    </xf>
    <xf numFmtId="164" fontId="2" fillId="0" borderId="0" xfId="1" applyNumberFormat="1" applyFont="1" applyFill="1" applyBorder="1" applyAlignment="1">
      <alignment horizontal="right" vertical="center"/>
    </xf>
    <xf numFmtId="164" fontId="3" fillId="0" borderId="0" xfId="1" applyNumberFormat="1" applyFont="1" applyFill="1" applyBorder="1" applyAlignment="1">
      <alignment horizontal="right" vertical="center"/>
    </xf>
    <xf numFmtId="0" fontId="3" fillId="0" borderId="2" xfId="1" applyFont="1" applyFill="1" applyBorder="1" applyAlignment="1">
      <alignment horizontal="left" vertical="center" indent="2"/>
    </xf>
    <xf numFmtId="0" fontId="3" fillId="0" borderId="0" xfId="1" applyFont="1" applyFill="1" applyAlignment="1">
      <alignment horizontal="right" vertical="center"/>
    </xf>
    <xf numFmtId="164" fontId="3" fillId="0" borderId="0" xfId="2" quotePrefix="1" applyNumberFormat="1" applyFont="1" applyFill="1" applyBorder="1" applyAlignment="1">
      <alignment horizontal="right" vertical="center"/>
    </xf>
    <xf numFmtId="164" fontId="3" fillId="0" borderId="0" xfId="2" applyNumberFormat="1" applyFont="1" applyFill="1" applyBorder="1" applyAlignment="1">
      <alignment horizontal="right" vertical="center"/>
    </xf>
    <xf numFmtId="0" fontId="2" fillId="0" borderId="2" xfId="1" applyFont="1" applyFill="1" applyBorder="1" applyAlignment="1">
      <alignment horizontal="left" vertical="center" indent="1"/>
    </xf>
    <xf numFmtId="164" fontId="3" fillId="0" borderId="2" xfId="2" applyNumberFormat="1" applyFont="1" applyFill="1" applyBorder="1" applyAlignment="1">
      <alignment horizontal="right" vertical="center"/>
    </xf>
    <xf numFmtId="0" fontId="6" fillId="0" borderId="0" xfId="1" applyFont="1" applyFill="1"/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Fill="1" applyAlignment="1">
      <alignment vertical="center"/>
    </xf>
    <xf numFmtId="164" fontId="3" fillId="0" borderId="2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164" fontId="3" fillId="0" borderId="4" xfId="0" applyNumberFormat="1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164" fontId="5" fillId="0" borderId="3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66" fontId="3" fillId="0" borderId="4" xfId="0" applyNumberFormat="1" applyFont="1" applyFill="1" applyBorder="1" applyAlignment="1">
      <alignment vertical="center"/>
    </xf>
    <xf numFmtId="166" fontId="3" fillId="0" borderId="0" xfId="0" applyNumberFormat="1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166" fontId="15" fillId="0" borderId="0" xfId="0" quotePrefix="1" applyNumberFormat="1" applyFont="1" applyFill="1" applyBorder="1" applyAlignment="1">
      <alignment horizontal="right" vertical="center"/>
    </xf>
    <xf numFmtId="166" fontId="3" fillId="0" borderId="2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4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164" fontId="17" fillId="0" borderId="2" xfId="0" applyNumberFormat="1" applyFont="1" applyBorder="1" applyAlignment="1">
      <alignment vertical="center"/>
    </xf>
    <xf numFmtId="164" fontId="2" fillId="0" borderId="2" xfId="0" applyNumberFormat="1" applyFont="1" applyFill="1" applyBorder="1" applyAlignment="1">
      <alignment vertical="center"/>
    </xf>
    <xf numFmtId="164" fontId="2" fillId="2" borderId="2" xfId="0" applyNumberFormat="1" applyFont="1" applyFill="1" applyBorder="1" applyAlignment="1">
      <alignment vertical="center"/>
    </xf>
    <xf numFmtId="164" fontId="15" fillId="0" borderId="0" xfId="0" applyNumberFormat="1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0" fontId="2" fillId="0" borderId="4" xfId="0" applyFont="1" applyBorder="1" applyAlignment="1">
      <alignment vertical="center"/>
    </xf>
    <xf numFmtId="164" fontId="2" fillId="0" borderId="4" xfId="0" applyNumberFormat="1" applyFont="1" applyFill="1" applyBorder="1" applyAlignment="1">
      <alignment vertical="center"/>
    </xf>
    <xf numFmtId="164" fontId="2" fillId="2" borderId="4" xfId="0" applyNumberFormat="1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164" fontId="17" fillId="0" borderId="3" xfId="0" applyNumberFormat="1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vertical="center"/>
    </xf>
    <xf numFmtId="164" fontId="15" fillId="0" borderId="0" xfId="0" applyNumberFormat="1" applyFont="1" applyFill="1" applyBorder="1" applyAlignment="1">
      <alignment vertical="center"/>
    </xf>
    <xf numFmtId="164" fontId="3" fillId="2" borderId="0" xfId="0" applyNumberFormat="1" applyFont="1" applyFill="1" applyBorder="1" applyAlignment="1">
      <alignment vertical="center"/>
    </xf>
    <xf numFmtId="164" fontId="18" fillId="0" borderId="2" xfId="0" applyNumberFormat="1" applyFont="1" applyFill="1" applyBorder="1" applyAlignment="1">
      <alignment vertical="center"/>
    </xf>
    <xf numFmtId="164" fontId="15" fillId="0" borderId="2" xfId="0" applyNumberFormat="1" applyFont="1" applyFill="1" applyBorder="1" applyAlignment="1">
      <alignment vertical="center"/>
    </xf>
    <xf numFmtId="164" fontId="18" fillId="2" borderId="2" xfId="0" applyNumberFormat="1" applyFont="1" applyFill="1" applyBorder="1" applyAlignment="1">
      <alignment vertical="center"/>
    </xf>
    <xf numFmtId="164" fontId="2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2" fillId="2" borderId="0" xfId="0" applyNumberFormat="1" applyFont="1" applyFill="1" applyAlignment="1">
      <alignment vertical="center"/>
    </xf>
    <xf numFmtId="164" fontId="17" fillId="0" borderId="2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0" fontId="5" fillId="0" borderId="2" xfId="0" applyFont="1" applyBorder="1" applyAlignment="1">
      <alignment vertical="center"/>
    </xf>
    <xf numFmtId="164" fontId="5" fillId="0" borderId="2" xfId="0" applyNumberFormat="1" applyFont="1" applyFill="1" applyBorder="1" applyAlignment="1">
      <alignment vertical="center"/>
    </xf>
    <xf numFmtId="164" fontId="5" fillId="2" borderId="2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Alignment="1">
      <alignment vertical="center"/>
    </xf>
    <xf numFmtId="2" fontId="0" fillId="0" borderId="0" xfId="0" applyNumberFormat="1" applyFill="1" applyAlignment="1">
      <alignment vertical="center"/>
    </xf>
    <xf numFmtId="164" fontId="19" fillId="0" borderId="0" xfId="0" applyNumberFormat="1" applyFont="1" applyFill="1" applyAlignment="1">
      <alignment vertical="center"/>
    </xf>
    <xf numFmtId="164" fontId="19" fillId="0" borderId="2" xfId="0" applyNumberFormat="1" applyFont="1" applyFill="1" applyBorder="1" applyAlignment="1">
      <alignment vertical="center"/>
    </xf>
    <xf numFmtId="164" fontId="3" fillId="0" borderId="0" xfId="1" applyNumberFormat="1" applyFont="1"/>
    <xf numFmtId="164" fontId="2" fillId="0" borderId="0" xfId="1" applyNumberFormat="1" applyFont="1"/>
    <xf numFmtId="0" fontId="20" fillId="0" borderId="1" xfId="1" applyFont="1" applyFill="1" applyBorder="1" applyAlignment="1">
      <alignment horizontal="right" vertical="center"/>
    </xf>
    <xf numFmtId="0" fontId="20" fillId="0" borderId="0" xfId="1" applyFont="1" applyFill="1" applyBorder="1" applyAlignment="1">
      <alignment horizontal="right" vertical="center"/>
    </xf>
    <xf numFmtId="0" fontId="21" fillId="0" borderId="0" xfId="1" applyFont="1" applyFill="1" applyAlignment="1">
      <alignment vertical="center"/>
    </xf>
    <xf numFmtId="164" fontId="20" fillId="0" borderId="0" xfId="1" applyNumberFormat="1" applyFont="1" applyFill="1" applyAlignment="1">
      <alignment horizontal="right" vertical="center"/>
    </xf>
    <xf numFmtId="164" fontId="21" fillId="0" borderId="0" xfId="1" applyNumberFormat="1" applyFont="1" applyFill="1" applyAlignment="1">
      <alignment horizontal="right" vertical="center"/>
    </xf>
    <xf numFmtId="164" fontId="21" fillId="0" borderId="0" xfId="2" quotePrefix="1" applyNumberFormat="1" applyFont="1" applyFill="1" applyBorder="1" applyAlignment="1">
      <alignment horizontal="right" vertical="center"/>
    </xf>
    <xf numFmtId="164" fontId="20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164" fontId="21" fillId="0" borderId="2" xfId="1" applyNumberFormat="1" applyFont="1" applyFill="1" applyBorder="1" applyAlignment="1">
      <alignment horizontal="right" vertical="center"/>
    </xf>
    <xf numFmtId="0" fontId="21" fillId="0" borderId="0" xfId="1" applyFont="1" applyFill="1" applyAlignment="1">
      <alignment horizontal="right" vertical="center"/>
    </xf>
    <xf numFmtId="164" fontId="21" fillId="0" borderId="2" xfId="2" applyNumberFormat="1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right" vertical="center"/>
    </xf>
    <xf numFmtId="0" fontId="17" fillId="0" borderId="5" xfId="0" applyFont="1" applyFill="1" applyBorder="1" applyAlignment="1">
      <alignment horizontal="right" vertical="center"/>
    </xf>
    <xf numFmtId="0" fontId="3" fillId="0" borderId="0" xfId="1" applyFont="1" applyFill="1" applyAlignment="1">
      <alignment horizontal="left" wrapText="1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64" fontId="5" fillId="0" borderId="0" xfId="1" applyNumberFormat="1" applyFont="1" applyFill="1" applyBorder="1" applyAlignment="1">
      <alignment horizontal="right" vertical="center"/>
    </xf>
  </cellXfs>
  <cellStyles count="5">
    <cellStyle name="Prozent 2" xfId="2"/>
    <cellStyle name="Prozent 3" xfId="3"/>
    <cellStyle name="Standard" xfId="0" builtinId="0"/>
    <cellStyle name="Standard 2" xfId="1"/>
    <cellStyle name="Standard 6" xfId="4"/>
  </cellStyles>
  <dxfs count="0"/>
  <tableStyles count="0" defaultTableStyle="TableStyleMedium2" defaultPivotStyle="PivotStyleLight16"/>
  <colors>
    <mruColors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en\BMF-Makromodell\Staat\Bildung_Tobi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dungsausgaben OECD COFOG"/>
      <sheetName val="Indikatoren"/>
      <sheetName val="OECD Expenditure by funding "/>
      <sheetName val="COFOG 2007"/>
      <sheetName val="COFOG 2010"/>
      <sheetName val="StatAus Staatl Bildungsausgaben"/>
      <sheetName val="Eurostat Bildungsausgaben"/>
      <sheetName val="Personal Unis uni data"/>
      <sheetName val="Personal FHs uni data"/>
      <sheetName val="Studierende an Unis uni data"/>
      <sheetName val="Studierende FHs uni data"/>
      <sheetName val="Studienabschlüsse uni data"/>
      <sheetName val="Studienabschlüsse FHs uni data"/>
      <sheetName val="AkademikerInnenquote uni data"/>
    </sheetNames>
    <sheetDataSet>
      <sheetData sheetId="0"/>
      <sheetData sheetId="1"/>
      <sheetData sheetId="2"/>
      <sheetData sheetId="3"/>
      <sheetData sheetId="4"/>
      <sheetData sheetId="5">
        <row r="87">
          <cell r="B87">
            <v>2007</v>
          </cell>
        </row>
        <row r="88">
          <cell r="A88" t="str">
            <v>Ausgabenarten insgesamt</v>
          </cell>
          <cell r="B88">
            <v>13991.747744024911</v>
          </cell>
          <cell r="C88">
            <v>1193.8363416499997</v>
          </cell>
          <cell r="D88">
            <v>4197.4194886344249</v>
          </cell>
          <cell r="E88">
            <v>1426.6509392052074</v>
          </cell>
          <cell r="F88">
            <v>492.3476933794197</v>
          </cell>
          <cell r="G88">
            <v>1834.2483166587951</v>
          </cell>
          <cell r="H88">
            <v>117.86413499845629</v>
          </cell>
          <cell r="I88">
            <v>242.77621219</v>
          </cell>
          <cell r="J88">
            <v>3028.3984593000005</v>
          </cell>
          <cell r="K88">
            <v>1458.2061580086076</v>
          </cell>
        </row>
        <row r="89">
          <cell r="A89" t="str">
            <v>Personalaufwand</v>
          </cell>
          <cell r="B89">
            <v>8763.651761489029</v>
          </cell>
          <cell r="C89">
            <v>694.27462079999975</v>
          </cell>
          <cell r="D89">
            <v>3228.0740852890299</v>
          </cell>
          <cell r="E89">
            <v>1120.6266620199999</v>
          </cell>
          <cell r="F89">
            <v>308.41888778999999</v>
          </cell>
          <cell r="G89">
            <v>1403.6787552299998</v>
          </cell>
          <cell r="H89">
            <v>80.336715019999986</v>
          </cell>
          <cell r="I89">
            <v>0.37513858999999994</v>
          </cell>
          <cell r="J89">
            <v>1757.2590599800005</v>
          </cell>
          <cell r="K89">
            <v>170.60783677000015</v>
          </cell>
        </row>
        <row r="90">
          <cell r="A90" t="str">
            <v>Sachaufwand</v>
          </cell>
          <cell r="B90">
            <v>3205.6109249428478</v>
          </cell>
          <cell r="C90">
            <v>180.26480251000007</v>
          </cell>
          <cell r="D90">
            <v>701.49945717539413</v>
          </cell>
          <cell r="E90">
            <v>284.65580980520724</v>
          </cell>
          <cell r="F90">
            <v>152.30112978941978</v>
          </cell>
          <cell r="G90">
            <v>355.35076211879527</v>
          </cell>
          <cell r="H90">
            <v>36.299297738456303</v>
          </cell>
          <cell r="I90">
            <v>3.8991508199999996</v>
          </cell>
          <cell r="J90">
            <v>992.1317224500001</v>
          </cell>
          <cell r="K90">
            <v>499.20879253557518</v>
          </cell>
        </row>
        <row r="91">
          <cell r="A91" t="str">
            <v>Investitionen</v>
          </cell>
          <cell r="B91">
            <v>506.67166055000007</v>
          </cell>
          <cell r="C91">
            <v>52.818340860000028</v>
          </cell>
          <cell r="D91">
            <v>115.72642718000003</v>
          </cell>
          <cell r="E91">
            <v>15.36601033</v>
          </cell>
          <cell r="F91">
            <v>15.481866619999996</v>
          </cell>
          <cell r="G91">
            <v>35.669362150000005</v>
          </cell>
          <cell r="H91">
            <v>1.1669927800000002</v>
          </cell>
          <cell r="I91">
            <v>1.9831146400000002</v>
          </cell>
          <cell r="J91">
            <v>259.28350882000001</v>
          </cell>
          <cell r="K91">
            <v>9.1760371699999972</v>
          </cell>
        </row>
        <row r="92">
          <cell r="A92" t="str">
            <v>Darlehen</v>
          </cell>
          <cell r="B92">
            <v>94.261053199999978</v>
          </cell>
          <cell r="C92">
            <v>22.248928579999983</v>
          </cell>
          <cell r="D92">
            <v>60.56205696</v>
          </cell>
          <cell r="E92">
            <v>3.1251454999999999</v>
          </cell>
          <cell r="F92">
            <v>2.4016665000000001</v>
          </cell>
          <cell r="G92">
            <v>1.18391297</v>
          </cell>
          <cell r="H92">
            <v>0</v>
          </cell>
          <cell r="I92">
            <v>0</v>
          </cell>
          <cell r="J92">
            <v>0</v>
          </cell>
          <cell r="K92">
            <v>4.73934269</v>
          </cell>
        </row>
        <row r="93">
          <cell r="A93" t="str">
            <v>Steuern</v>
          </cell>
          <cell r="B93">
            <v>3.5193989999999995</v>
          </cell>
          <cell r="C93">
            <v>0</v>
          </cell>
          <cell r="D93">
            <v>3.5193989999999995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</row>
        <row r="94">
          <cell r="A94" t="str">
            <v>Transfers an priv. Haushalte</v>
          </cell>
          <cell r="B94">
            <v>746.77998413303214</v>
          </cell>
          <cell r="C94">
            <v>12.058933350000002</v>
          </cell>
          <cell r="D94">
            <v>13.123004999999999</v>
          </cell>
          <cell r="E94">
            <v>8.8595750000000001E-2</v>
          </cell>
          <cell r="F94">
            <v>0.64679283999999992</v>
          </cell>
          <cell r="G94">
            <v>5.1880166900000013</v>
          </cell>
          <cell r="H94">
            <v>6.1129459999999997E-2</v>
          </cell>
          <cell r="I94">
            <v>0</v>
          </cell>
          <cell r="J94">
            <v>0</v>
          </cell>
          <cell r="K94">
            <v>715.61351104303219</v>
          </cell>
        </row>
        <row r="95">
          <cell r="A95" t="str">
            <v>Transf. an priv. gemeinn. Einr.</v>
          </cell>
          <cell r="B95">
            <v>357.31557937000002</v>
          </cell>
          <cell r="C95">
            <v>228.93068344000002</v>
          </cell>
          <cell r="D95">
            <v>13.895066469999998</v>
          </cell>
          <cell r="E95">
            <v>2.7745250600000002</v>
          </cell>
          <cell r="F95">
            <v>6.1198727799999997</v>
          </cell>
          <cell r="G95">
            <v>6.4193828100000001</v>
          </cell>
          <cell r="H95">
            <v>0</v>
          </cell>
          <cell r="I95">
            <v>58.339945439999994</v>
          </cell>
          <cell r="J95">
            <v>0</v>
          </cell>
          <cell r="K95">
            <v>40.836103370000011</v>
          </cell>
        </row>
        <row r="96">
          <cell r="A96" t="str">
            <v>Transf. an Unternehmungen</v>
          </cell>
          <cell r="B96">
            <v>302.43943012</v>
          </cell>
          <cell r="C96">
            <v>2.7387256399999997</v>
          </cell>
          <cell r="D96">
            <v>52.994667840000005</v>
          </cell>
          <cell r="E96">
            <v>1.419074E-2</v>
          </cell>
          <cell r="F96">
            <v>6.9055616599999983</v>
          </cell>
          <cell r="G96">
            <v>24.312677000000004</v>
          </cell>
          <cell r="H96">
            <v>0</v>
          </cell>
          <cell r="I96">
            <v>178.1788627</v>
          </cell>
          <cell r="J96">
            <v>19.724168049999999</v>
          </cell>
          <cell r="K96">
            <v>17.570576490000004</v>
          </cell>
        </row>
        <row r="97">
          <cell r="A97" t="str">
            <v>Transfers an SV-Träger</v>
          </cell>
          <cell r="B97">
            <v>5.6601501400000007</v>
          </cell>
          <cell r="C97">
            <v>5.8880389999999998E-2</v>
          </cell>
          <cell r="D97">
            <v>2.6299487199999998</v>
          </cell>
          <cell r="E97">
            <v>0</v>
          </cell>
          <cell r="F97">
            <v>7.1915400000000004E-2</v>
          </cell>
          <cell r="G97">
            <v>2.44544769</v>
          </cell>
          <cell r="H97">
            <v>0</v>
          </cell>
          <cell r="I97">
            <v>0</v>
          </cell>
          <cell r="J97">
            <v>0</v>
          </cell>
          <cell r="K97">
            <v>0.45395794000000006</v>
          </cell>
        </row>
        <row r="98">
          <cell r="A98" t="str">
            <v>Zinsen u. sonstige Ausgaben</v>
          </cell>
          <cell r="B98">
            <v>5.8378010799999975</v>
          </cell>
          <cell r="C98">
            <v>0.44242607999999994</v>
          </cell>
          <cell r="D98">
            <v>5.3953749999999969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B99">
            <v>2008</v>
          </cell>
        </row>
        <row r="100">
          <cell r="A100" t="str">
            <v>Ausgabenarten insgesamt</v>
          </cell>
          <cell r="B100">
            <v>14817.003155917713</v>
          </cell>
          <cell r="C100">
            <v>1376.3952747199996</v>
          </cell>
          <cell r="D100">
            <v>4435.5688045628785</v>
          </cell>
          <cell r="E100">
            <v>1505.3000633184456</v>
          </cell>
          <cell r="F100">
            <v>527.74154180311075</v>
          </cell>
          <cell r="G100">
            <v>1917.9435663114184</v>
          </cell>
          <cell r="H100">
            <v>119.7785290638612</v>
          </cell>
          <cell r="I100">
            <v>247.32890256000002</v>
          </cell>
          <cell r="J100">
            <v>3090.6443069900006</v>
          </cell>
          <cell r="K100">
            <v>1596.3021665879987</v>
          </cell>
        </row>
        <row r="101">
          <cell r="A101" t="str">
            <v>Personalaufwand</v>
          </cell>
          <cell r="B101">
            <v>9207.0319397696931</v>
          </cell>
          <cell r="C101">
            <v>753.8590111100001</v>
          </cell>
          <cell r="D101">
            <v>3376.576736805931</v>
          </cell>
          <cell r="E101">
            <v>1188.8232130200006</v>
          </cell>
          <cell r="F101">
            <v>330.3840436700001</v>
          </cell>
          <cell r="G101">
            <v>1478.0190108300001</v>
          </cell>
          <cell r="H101">
            <v>72.37477253375998</v>
          </cell>
          <cell r="I101">
            <v>1.54790128</v>
          </cell>
          <cell r="J101">
            <v>1824.1775778800009</v>
          </cell>
          <cell r="K101">
            <v>181.26967264000004</v>
          </cell>
        </row>
        <row r="102">
          <cell r="A102" t="str">
            <v>Sachaufwand</v>
          </cell>
          <cell r="B102">
            <v>3417.6608330049608</v>
          </cell>
          <cell r="C102">
            <v>194.29551234999985</v>
          </cell>
          <cell r="D102">
            <v>770.49406871694691</v>
          </cell>
          <cell r="E102">
            <v>295.42805447844546</v>
          </cell>
          <cell r="F102">
            <v>158.52410135311067</v>
          </cell>
          <cell r="G102">
            <v>381.27843438141849</v>
          </cell>
          <cell r="H102">
            <v>46.329391284181227</v>
          </cell>
          <cell r="I102">
            <v>0.66166441999999992</v>
          </cell>
          <cell r="J102">
            <v>1035.8937561</v>
          </cell>
          <cell r="K102">
            <v>534.75584992085851</v>
          </cell>
        </row>
        <row r="103">
          <cell r="A103" t="str">
            <v>Investitionen</v>
          </cell>
          <cell r="B103">
            <v>540.27221506239982</v>
          </cell>
          <cell r="C103">
            <v>133.10654753999987</v>
          </cell>
          <cell r="D103">
            <v>122.19451034999997</v>
          </cell>
          <cell r="E103">
            <v>15.575959850000002</v>
          </cell>
          <cell r="F103">
            <v>18.990442610000002</v>
          </cell>
          <cell r="G103">
            <v>35.984422869999996</v>
          </cell>
          <cell r="H103">
            <v>1.0590599423999998</v>
          </cell>
          <cell r="I103">
            <v>0.47944023999999996</v>
          </cell>
          <cell r="J103">
            <v>207.88591151000003</v>
          </cell>
          <cell r="K103">
            <v>4.995920149999999</v>
          </cell>
        </row>
        <row r="104">
          <cell r="A104" t="str">
            <v>Darlehen</v>
          </cell>
          <cell r="B104">
            <v>91.164226740000004</v>
          </cell>
          <cell r="C104">
            <v>21.231137799999996</v>
          </cell>
          <cell r="D104">
            <v>56.995662180000011</v>
          </cell>
          <cell r="E104">
            <v>2.4102343199999998</v>
          </cell>
          <cell r="F104">
            <v>2.3641595899999999</v>
          </cell>
          <cell r="G104">
            <v>2.94489482</v>
          </cell>
          <cell r="H104">
            <v>0</v>
          </cell>
          <cell r="I104">
            <v>0</v>
          </cell>
          <cell r="J104">
            <v>0</v>
          </cell>
          <cell r="K104">
            <v>5.2181380299999995</v>
          </cell>
        </row>
        <row r="105">
          <cell r="A105" t="str">
            <v>Steuern</v>
          </cell>
          <cell r="B105">
            <v>3.6835839999999993</v>
          </cell>
          <cell r="C105">
            <v>0</v>
          </cell>
          <cell r="D105">
            <v>3.6835839999999993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A106" t="str">
            <v>Transfers an priv. Haushalte</v>
          </cell>
          <cell r="B106">
            <v>824.93916588066008</v>
          </cell>
          <cell r="C106">
            <v>9.6473408899999988</v>
          </cell>
          <cell r="D106">
            <v>14.09948003</v>
          </cell>
          <cell r="E106">
            <v>8.5027979999999989E-2</v>
          </cell>
          <cell r="F106">
            <v>0.70487730999999987</v>
          </cell>
          <cell r="G106">
            <v>3.8558039000000006</v>
          </cell>
          <cell r="H106">
            <v>1.4154923519999998E-2</v>
          </cell>
          <cell r="I106">
            <v>0</v>
          </cell>
          <cell r="J106">
            <v>0</v>
          </cell>
          <cell r="K106">
            <v>796.53248084714005</v>
          </cell>
        </row>
        <row r="107">
          <cell r="A107" t="str">
            <v>Transf. an priv. gemeinn. Einr.</v>
          </cell>
          <cell r="B107">
            <v>405.43770618000002</v>
          </cell>
          <cell r="C107">
            <v>255.47500027999996</v>
          </cell>
          <cell r="D107">
            <v>15.003305209999999</v>
          </cell>
          <cell r="E107">
            <v>2.8108196100000002</v>
          </cell>
          <cell r="F107">
            <v>6.9916334100000004</v>
          </cell>
          <cell r="G107">
            <v>8.9680133200000007</v>
          </cell>
          <cell r="H107">
            <v>1.1503800000000001E-3</v>
          </cell>
          <cell r="I107">
            <v>62.520396909999995</v>
          </cell>
          <cell r="J107">
            <v>0</v>
          </cell>
          <cell r="K107">
            <v>53.667387060000017</v>
          </cell>
        </row>
        <row r="108">
          <cell r="A108" t="str">
            <v>Transf. an Unternehmungen</v>
          </cell>
          <cell r="B108">
            <v>314.43806503000002</v>
          </cell>
          <cell r="C108">
            <v>8.2553556899999982</v>
          </cell>
          <cell r="D108">
            <v>67.568647839999983</v>
          </cell>
          <cell r="E108">
            <v>0.16675406000000001</v>
          </cell>
          <cell r="F108">
            <v>9.7088377000000001</v>
          </cell>
          <cell r="G108">
            <v>4.4661628799999997</v>
          </cell>
          <cell r="H108">
            <v>0</v>
          </cell>
          <cell r="I108">
            <v>182.11949971000001</v>
          </cell>
          <cell r="J108">
            <v>22.687061499999999</v>
          </cell>
          <cell r="K108">
            <v>19.465745649999999</v>
          </cell>
        </row>
        <row r="109">
          <cell r="A109" t="str">
            <v>Transfers an SV-Träger</v>
          </cell>
          <cell r="B109">
            <v>5.5830673099999997</v>
          </cell>
          <cell r="C109">
            <v>7.1610119999999999E-2</v>
          </cell>
          <cell r="D109">
            <v>2.6142154300000002</v>
          </cell>
          <cell r="E109">
            <v>0</v>
          </cell>
          <cell r="F109">
            <v>7.3446159999999996E-2</v>
          </cell>
          <cell r="G109">
            <v>2.4268233099999996</v>
          </cell>
          <cell r="H109">
            <v>0</v>
          </cell>
          <cell r="I109">
            <v>0</v>
          </cell>
          <cell r="J109">
            <v>0</v>
          </cell>
          <cell r="K109">
            <v>0.39697229000000001</v>
          </cell>
        </row>
        <row r="110">
          <cell r="A110" t="str">
            <v>Zinsen u. sonstige Ausgaben</v>
          </cell>
          <cell r="B110">
            <v>6.7923529399999989</v>
          </cell>
          <cell r="C110">
            <v>0.45375894</v>
          </cell>
          <cell r="D110">
            <v>6.3385939999999987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</row>
        <row r="111">
          <cell r="B111">
            <v>2009</v>
          </cell>
        </row>
        <row r="112">
          <cell r="A112" t="str">
            <v>Ausgabenarten insgesamt</v>
          </cell>
          <cell r="B112">
            <v>15716.394320516583</v>
          </cell>
          <cell r="C112">
            <v>1592.4176546000001</v>
          </cell>
          <cell r="D112">
            <v>4661.9061503731582</v>
          </cell>
          <cell r="E112">
            <v>1579.1152774044808</v>
          </cell>
          <cell r="F112">
            <v>563.15799580328928</v>
          </cell>
          <cell r="G112">
            <v>2017.0848311853981</v>
          </cell>
          <cell r="H112">
            <v>151.17767978376</v>
          </cell>
          <cell r="I112">
            <v>276.74145110999996</v>
          </cell>
          <cell r="J112">
            <v>3269.3506265000001</v>
          </cell>
          <cell r="K112">
            <v>1605.4426537564991</v>
          </cell>
        </row>
        <row r="113">
          <cell r="A113" t="str">
            <v>Personalaufwand</v>
          </cell>
          <cell r="B113">
            <v>9737.9330608612199</v>
          </cell>
          <cell r="C113">
            <v>830.14341916000001</v>
          </cell>
          <cell r="D113">
            <v>3549.40457308032</v>
          </cell>
          <cell r="E113">
            <v>1253.7421723400003</v>
          </cell>
          <cell r="F113">
            <v>351.25998336000009</v>
          </cell>
          <cell r="G113">
            <v>1558.4709011</v>
          </cell>
          <cell r="H113">
            <v>84.433493870900023</v>
          </cell>
          <cell r="I113">
            <v>2.0352326699999996</v>
          </cell>
          <cell r="J113">
            <v>1927.6989275300002</v>
          </cell>
          <cell r="K113">
            <v>180.74435774999998</v>
          </cell>
        </row>
        <row r="114">
          <cell r="A114" t="str">
            <v>Sachaufwand</v>
          </cell>
          <cell r="B114">
            <v>3544.7893723328398</v>
          </cell>
          <cell r="C114">
            <v>211.04676175999998</v>
          </cell>
          <cell r="D114">
            <v>771.78265293723746</v>
          </cell>
          <cell r="E114">
            <v>303.16538784448039</v>
          </cell>
          <cell r="F114">
            <v>173.18507316328919</v>
          </cell>
          <cell r="G114">
            <v>392.60820545539821</v>
          </cell>
          <cell r="H114">
            <v>64.676300692859954</v>
          </cell>
          <cell r="I114">
            <v>0.56814887999999997</v>
          </cell>
          <cell r="J114">
            <v>1087.5799945999997</v>
          </cell>
          <cell r="K114">
            <v>540.17684699957499</v>
          </cell>
        </row>
        <row r="115">
          <cell r="A115" t="str">
            <v>Investitionen</v>
          </cell>
          <cell r="B115">
            <v>629.39904566523023</v>
          </cell>
          <cell r="C115">
            <v>175.41739658000026</v>
          </cell>
          <cell r="D115">
            <v>139.76189157523001</v>
          </cell>
          <cell r="E115">
            <v>10.73267517</v>
          </cell>
          <cell r="F115">
            <v>19.61902516</v>
          </cell>
          <cell r="G115">
            <v>44.235451109999993</v>
          </cell>
          <cell r="H115">
            <v>2.02725014</v>
          </cell>
          <cell r="I115">
            <v>0.20616143999999997</v>
          </cell>
          <cell r="J115">
            <v>232.22899312000007</v>
          </cell>
          <cell r="K115">
            <v>5.1702013699999991</v>
          </cell>
        </row>
        <row r="116">
          <cell r="A116" t="str">
            <v>Darlehen</v>
          </cell>
          <cell r="B116">
            <v>91.656845809619995</v>
          </cell>
          <cell r="C116">
            <v>23.563843979999998</v>
          </cell>
          <cell r="D116">
            <v>55.838003369619983</v>
          </cell>
          <cell r="E116">
            <v>2.9644851600000002</v>
          </cell>
          <cell r="F116">
            <v>2.4457485999999995</v>
          </cell>
          <cell r="G116">
            <v>2.1272175999999998</v>
          </cell>
          <cell r="H116">
            <v>0</v>
          </cell>
          <cell r="I116">
            <v>0</v>
          </cell>
          <cell r="J116">
            <v>0</v>
          </cell>
          <cell r="K116">
            <v>4.7175471000000009</v>
          </cell>
        </row>
        <row r="117">
          <cell r="A117" t="str">
            <v>Steuern</v>
          </cell>
          <cell r="B117">
            <v>3.6567539999999998</v>
          </cell>
          <cell r="C117">
            <v>0</v>
          </cell>
          <cell r="D117">
            <v>3.6567539999999998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</row>
        <row r="118">
          <cell r="A118" t="str">
            <v>Transfers an priv. Haushalte</v>
          </cell>
          <cell r="B118">
            <v>817.31479051968415</v>
          </cell>
          <cell r="C118">
            <v>3.8784492899999998</v>
          </cell>
          <cell r="D118">
            <v>11.210847562759998</v>
          </cell>
          <cell r="E118">
            <v>8.174991999999999E-2</v>
          </cell>
          <cell r="F118">
            <v>0.72120130999999987</v>
          </cell>
          <cell r="G118">
            <v>3.0635663599999989</v>
          </cell>
          <cell r="H118">
            <v>3.9484700000000005E-2</v>
          </cell>
          <cell r="I118">
            <v>0</v>
          </cell>
          <cell r="J118">
            <v>9.88875E-3</v>
          </cell>
          <cell r="K118">
            <v>798.30960262692417</v>
          </cell>
        </row>
        <row r="119">
          <cell r="A119" t="str">
            <v>Transf. an priv. gemeinn. Einr.</v>
          </cell>
          <cell r="B119">
            <v>512.37626928757993</v>
          </cell>
          <cell r="C119">
            <v>334.5397519</v>
          </cell>
          <cell r="D119">
            <v>22.979714917580001</v>
          </cell>
          <cell r="E119">
            <v>8.394658380000001</v>
          </cell>
          <cell r="F119">
            <v>9.3522435799999997</v>
          </cell>
          <cell r="G119">
            <v>8.0582327399999958</v>
          </cell>
          <cell r="H119">
            <v>1.1503800000000001E-3</v>
          </cell>
          <cell r="I119">
            <v>69.172392529999996</v>
          </cell>
          <cell r="J119">
            <v>0</v>
          </cell>
          <cell r="K119">
            <v>59.878124860000007</v>
          </cell>
        </row>
        <row r="120">
          <cell r="A120" t="str">
            <v>Transf. an Unternehmungen</v>
          </cell>
          <cell r="B120">
            <v>367.81266579536998</v>
          </cell>
          <cell r="C120">
            <v>13.23965544</v>
          </cell>
          <cell r="D120">
            <v>98.736660185369999</v>
          </cell>
          <cell r="E120">
            <v>3.4148590000000006E-2</v>
          </cell>
          <cell r="F120">
            <v>6.5032115199999989</v>
          </cell>
          <cell r="G120">
            <v>6.6937974099999993</v>
          </cell>
          <cell r="H120">
            <v>0</v>
          </cell>
          <cell r="I120">
            <v>204.75951558999998</v>
          </cell>
          <cell r="J120">
            <v>21.832822499999999</v>
          </cell>
          <cell r="K120">
            <v>16.012854560000005</v>
          </cell>
        </row>
        <row r="121">
          <cell r="A121" t="str">
            <v>Transfers an SV-Träger</v>
          </cell>
          <cell r="B121">
            <v>5.5971243650400009</v>
          </cell>
          <cell r="C121">
            <v>6.3628610000000002E-2</v>
          </cell>
          <cell r="D121">
            <v>3.2014087450399997</v>
          </cell>
          <cell r="E121">
            <v>0</v>
          </cell>
          <cell r="F121">
            <v>7.1509110000000001E-2</v>
          </cell>
          <cell r="G121">
            <v>1.8274594100000006</v>
          </cell>
          <cell r="H121">
            <v>0</v>
          </cell>
          <cell r="I121">
            <v>0</v>
          </cell>
          <cell r="J121">
            <v>0</v>
          </cell>
          <cell r="K121">
            <v>0.43311848999999997</v>
          </cell>
        </row>
        <row r="122">
          <cell r="A122" t="str">
            <v>Zinsen u. sonstige Ausgaben</v>
          </cell>
          <cell r="B122">
            <v>5.8583918800000001</v>
          </cell>
          <cell r="C122">
            <v>0.52474787999999994</v>
          </cell>
          <cell r="D122">
            <v>5.3336439999999996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55"/>
  <sheetViews>
    <sheetView showGridLines="0" tabSelected="1" zoomScaleNormal="100" workbookViewId="0"/>
  </sheetViews>
  <sheetFormatPr baseColWidth="10" defaultRowHeight="15" customHeight="1" x14ac:dyDescent="0.25"/>
  <cols>
    <col min="1" max="1" width="26.25" style="94" customWidth="1"/>
    <col min="2" max="11" width="7.5" style="94" customWidth="1"/>
    <col min="12" max="12" width="1.25" style="94" customWidth="1"/>
    <col min="13" max="14" width="8.125" style="94" customWidth="1"/>
    <col min="15" max="16384" width="11" style="94"/>
  </cols>
  <sheetData>
    <row r="1" spans="1:14" ht="15" customHeight="1" x14ac:dyDescent="0.25">
      <c r="A1" s="93" t="s">
        <v>100</v>
      </c>
    </row>
    <row r="3" spans="1:14" ht="15" customHeight="1" x14ac:dyDescent="0.25">
      <c r="A3" s="150" t="s">
        <v>92</v>
      </c>
      <c r="B3" s="146">
        <v>2019</v>
      </c>
      <c r="C3" s="152">
        <v>2020</v>
      </c>
      <c r="D3" s="146">
        <v>2025</v>
      </c>
      <c r="E3" s="146">
        <v>2030</v>
      </c>
      <c r="F3" s="146">
        <v>2035</v>
      </c>
      <c r="G3" s="146">
        <v>2040</v>
      </c>
      <c r="H3" s="146">
        <v>2045</v>
      </c>
      <c r="I3" s="146">
        <v>2050</v>
      </c>
      <c r="J3" s="146">
        <v>2055</v>
      </c>
      <c r="K3" s="146">
        <v>2060</v>
      </c>
      <c r="L3" s="95"/>
      <c r="M3" s="148"/>
      <c r="N3" s="149"/>
    </row>
    <row r="4" spans="1:14" ht="22.5" customHeight="1" x14ac:dyDescent="0.25">
      <c r="A4" s="151"/>
      <c r="B4" s="147"/>
      <c r="C4" s="153"/>
      <c r="D4" s="147"/>
      <c r="E4" s="147"/>
      <c r="F4" s="147"/>
      <c r="G4" s="147"/>
      <c r="H4" s="147"/>
      <c r="I4" s="147"/>
      <c r="J4" s="147"/>
      <c r="K4" s="147"/>
      <c r="L4" s="96"/>
      <c r="M4" s="97" t="s">
        <v>93</v>
      </c>
      <c r="N4" s="97" t="s">
        <v>94</v>
      </c>
    </row>
    <row r="5" spans="1:14" ht="15" customHeight="1" x14ac:dyDescent="0.25">
      <c r="A5" s="98" t="s">
        <v>68</v>
      </c>
      <c r="B5" s="99">
        <v>29.805461401908762</v>
      </c>
      <c r="C5" s="100">
        <v>33.04294091844389</v>
      </c>
      <c r="D5" s="101">
        <v>31.46007010394057</v>
      </c>
      <c r="E5" s="101">
        <v>32.416258337778501</v>
      </c>
      <c r="F5" s="101">
        <v>33.229440597399993</v>
      </c>
      <c r="G5" s="101">
        <v>33.595967498495682</v>
      </c>
      <c r="H5" s="101">
        <v>33.772584382696714</v>
      </c>
      <c r="I5" s="101">
        <v>34.195499761387325</v>
      </c>
      <c r="J5" s="101">
        <v>34.613617533415763</v>
      </c>
      <c r="K5" s="101">
        <v>34.828696827162908</v>
      </c>
      <c r="L5" s="101"/>
      <c r="M5" s="102">
        <v>3.7905060965869204</v>
      </c>
      <c r="N5" s="102">
        <v>5.0232354252541462</v>
      </c>
    </row>
    <row r="6" spans="1:14" ht="15" customHeight="1" x14ac:dyDescent="0.25">
      <c r="A6" s="76" t="s">
        <v>72</v>
      </c>
      <c r="B6" s="77">
        <v>13.367930496058966</v>
      </c>
      <c r="C6" s="103">
        <v>14.629308098148805</v>
      </c>
      <c r="D6" s="77">
        <v>14.34863451385362</v>
      </c>
      <c r="E6" s="77">
        <v>15.117220388261124</v>
      </c>
      <c r="F6" s="77">
        <v>15.47098318193477</v>
      </c>
      <c r="G6" s="77">
        <v>15.44611217134945</v>
      </c>
      <c r="H6" s="77">
        <v>15.193207828054383</v>
      </c>
      <c r="I6" s="77">
        <v>15.128445930706</v>
      </c>
      <c r="J6" s="77">
        <v>15.139296249770343</v>
      </c>
      <c r="K6" s="77">
        <v>15.130065955934494</v>
      </c>
      <c r="L6" s="77"/>
      <c r="M6" s="104">
        <v>2.0781816752904838</v>
      </c>
      <c r="N6" s="104">
        <v>1.7621354598755286</v>
      </c>
    </row>
    <row r="7" spans="1:14" ht="15" customHeight="1" x14ac:dyDescent="0.25">
      <c r="A7" s="76" t="s">
        <v>73</v>
      </c>
      <c r="B7" s="77">
        <v>7.1010190796100412</v>
      </c>
      <c r="C7" s="103">
        <v>7.8906832736487313</v>
      </c>
      <c r="D7" s="77">
        <v>7.2681746017053834</v>
      </c>
      <c r="E7" s="77">
        <v>7.3386850841605611</v>
      </c>
      <c r="F7" s="77">
        <v>7.6413353354524567</v>
      </c>
      <c r="G7" s="77">
        <v>7.9251006386836433</v>
      </c>
      <c r="H7" s="77">
        <v>8.172017889766515</v>
      </c>
      <c r="I7" s="77">
        <v>8.3735958305034295</v>
      </c>
      <c r="J7" s="77">
        <v>8.4767497348241498</v>
      </c>
      <c r="K7" s="77">
        <v>8.459456175575566</v>
      </c>
      <c r="L7" s="77"/>
      <c r="M7" s="104">
        <v>0.82408155907360214</v>
      </c>
      <c r="N7" s="104">
        <v>1.3584370959655248</v>
      </c>
    </row>
    <row r="8" spans="1:14" ht="15" customHeight="1" x14ac:dyDescent="0.25">
      <c r="A8" s="76" t="s">
        <v>74</v>
      </c>
      <c r="B8" s="77">
        <v>1.2843842255175488</v>
      </c>
      <c r="C8" s="103">
        <v>1.4220858772320277</v>
      </c>
      <c r="D8" s="77">
        <v>1.6071346902945074</v>
      </c>
      <c r="E8" s="77">
        <v>1.7532433858653786</v>
      </c>
      <c r="F8" s="77">
        <v>1.9674672653706828</v>
      </c>
      <c r="G8" s="77">
        <v>2.1656029144259019</v>
      </c>
      <c r="H8" s="77">
        <v>2.3842446470031824</v>
      </c>
      <c r="I8" s="77">
        <v>2.6452849682584505</v>
      </c>
      <c r="J8" s="77">
        <v>2.8944090542074323</v>
      </c>
      <c r="K8" s="77">
        <v>3.1109078540461854</v>
      </c>
      <c r="L8" s="77"/>
      <c r="M8" s="104">
        <v>0.88121868890835309</v>
      </c>
      <c r="N8" s="104">
        <v>1.8265236285286366</v>
      </c>
    </row>
    <row r="9" spans="1:14" ht="15" customHeight="1" x14ac:dyDescent="0.25">
      <c r="A9" s="76" t="s">
        <v>75</v>
      </c>
      <c r="B9" s="77">
        <v>4.8052098738357181</v>
      </c>
      <c r="C9" s="103">
        <v>5.0845774866196871</v>
      </c>
      <c r="D9" s="77">
        <v>5.1266094718792665</v>
      </c>
      <c r="E9" s="77">
        <v>5.2244772713282783</v>
      </c>
      <c r="F9" s="77">
        <v>5.2221943345253807</v>
      </c>
      <c r="G9" s="77">
        <v>5.1721582007346152</v>
      </c>
      <c r="H9" s="77">
        <v>5.1591585172757961</v>
      </c>
      <c r="I9" s="77">
        <v>5.2012831400764572</v>
      </c>
      <c r="J9" s="77">
        <v>5.2862590636381368</v>
      </c>
      <c r="K9" s="77">
        <v>5.3511081419808644</v>
      </c>
      <c r="L9" s="77"/>
      <c r="M9" s="104">
        <v>0.36694832689889711</v>
      </c>
      <c r="N9" s="104">
        <v>0.5458982681451463</v>
      </c>
    </row>
    <row r="10" spans="1:14" ht="15" customHeight="1" x14ac:dyDescent="0.25">
      <c r="A10" s="76" t="s">
        <v>79</v>
      </c>
      <c r="B10" s="77">
        <v>1.4704252134185436</v>
      </c>
      <c r="C10" s="103">
        <v>1.9064425983010342</v>
      </c>
      <c r="D10" s="77">
        <v>1.439477217686032</v>
      </c>
      <c r="E10" s="77">
        <v>1.3599055888557803</v>
      </c>
      <c r="F10" s="77">
        <v>1.3477598107546094</v>
      </c>
      <c r="G10" s="77">
        <v>1.3477598107546114</v>
      </c>
      <c r="H10" s="77">
        <v>1.3477598107546138</v>
      </c>
      <c r="I10" s="77">
        <v>1.3477598107546165</v>
      </c>
      <c r="J10" s="77">
        <v>1.3477598107546196</v>
      </c>
      <c r="K10" s="77">
        <v>1.3477598107546209</v>
      </c>
      <c r="L10" s="77"/>
      <c r="M10" s="104">
        <v>-0.12266540266393222</v>
      </c>
      <c r="N10" s="104">
        <v>-0.12266540266392267</v>
      </c>
    </row>
    <row r="11" spans="1:14" ht="15" customHeight="1" x14ac:dyDescent="0.25">
      <c r="A11" s="76" t="s">
        <v>0</v>
      </c>
      <c r="B11" s="77">
        <v>1.7764925134679446</v>
      </c>
      <c r="C11" s="103">
        <v>2.1098435844935999</v>
      </c>
      <c r="D11" s="77">
        <v>1.6700396085217568</v>
      </c>
      <c r="E11" s="77">
        <v>1.6227266193073824</v>
      </c>
      <c r="F11" s="77">
        <v>1.5797006693620916</v>
      </c>
      <c r="G11" s="77">
        <v>1.5392337625474597</v>
      </c>
      <c r="H11" s="77">
        <v>1.5161956898422211</v>
      </c>
      <c r="I11" s="77">
        <v>1.4991300810883703</v>
      </c>
      <c r="J11" s="77">
        <v>1.4691436202210846</v>
      </c>
      <c r="K11" s="77">
        <v>1.4293988888711777</v>
      </c>
      <c r="L11" s="77"/>
      <c r="M11" s="104">
        <v>-0.23725875092048487</v>
      </c>
      <c r="N11" s="104">
        <v>-0.34709362459676685</v>
      </c>
    </row>
    <row r="12" spans="1:14" ht="15" customHeight="1" x14ac:dyDescent="0.25">
      <c r="A12" s="105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7"/>
      <c r="N12" s="107"/>
    </row>
    <row r="13" spans="1:14" ht="15" customHeight="1" x14ac:dyDescent="0.25">
      <c r="A13" s="108" t="s">
        <v>95</v>
      </c>
      <c r="B13" s="109">
        <v>18.822792293910279</v>
      </c>
      <c r="C13" s="110">
        <v>23.698103466484355</v>
      </c>
      <c r="D13" s="109">
        <v>19.647517879838798</v>
      </c>
      <c r="E13" s="109">
        <v>19.907028449626701</v>
      </c>
      <c r="F13" s="109">
        <v>20.00308806068162</v>
      </c>
      <c r="G13" s="109">
        <v>20.27681409318447</v>
      </c>
      <c r="H13" s="109">
        <v>20.613805316117748</v>
      </c>
      <c r="I13" s="109">
        <v>20.851763351801402</v>
      </c>
      <c r="J13" s="109">
        <v>20.843337760755212</v>
      </c>
      <c r="K13" s="109">
        <v>21.052794300182988</v>
      </c>
      <c r="L13" s="109"/>
      <c r="M13" s="111">
        <v>1.4540217992741908</v>
      </c>
      <c r="N13" s="111">
        <v>2.2300020062727093</v>
      </c>
    </row>
    <row r="14" spans="1:14" ht="15" customHeight="1" x14ac:dyDescent="0.25">
      <c r="A14" s="85" t="s">
        <v>96</v>
      </c>
      <c r="B14" s="86">
        <v>1.4191425620928972</v>
      </c>
      <c r="C14" s="112">
        <v>1.3198292325818572</v>
      </c>
      <c r="D14" s="86">
        <v>1.4364597690709044</v>
      </c>
      <c r="E14" s="86">
        <v>1.8132991008524113</v>
      </c>
      <c r="F14" s="86">
        <v>2.3226483774112534</v>
      </c>
      <c r="G14" s="86">
        <v>2.8350143813059479</v>
      </c>
      <c r="H14" s="86">
        <v>3.2868467892802045</v>
      </c>
      <c r="I14" s="86">
        <v>3.7657532382470271</v>
      </c>
      <c r="J14" s="86">
        <v>4.2190350184106311</v>
      </c>
      <c r="K14" s="86">
        <v>4.6747955634815002</v>
      </c>
      <c r="L14" s="86"/>
      <c r="M14" s="113">
        <v>1.4158718192130506</v>
      </c>
      <c r="N14" s="113">
        <v>3.2556530013886027</v>
      </c>
    </row>
    <row r="15" spans="1:14" ht="15" customHeight="1" x14ac:dyDescent="0.25">
      <c r="A15" s="75" t="s">
        <v>97</v>
      </c>
      <c r="B15" s="114">
        <v>17.403649731817382</v>
      </c>
      <c r="C15" s="115">
        <v>22.378274233902498</v>
      </c>
      <c r="D15" s="114">
        <v>18.211058110767894</v>
      </c>
      <c r="E15" s="114">
        <v>18.093729348774289</v>
      </c>
      <c r="F15" s="114">
        <v>17.680439683270365</v>
      </c>
      <c r="G15" s="114">
        <v>17.441799711878524</v>
      </c>
      <c r="H15" s="114">
        <v>17.326958526837544</v>
      </c>
      <c r="I15" s="114">
        <v>17.086010113554376</v>
      </c>
      <c r="J15" s="114">
        <v>16.624302742344582</v>
      </c>
      <c r="K15" s="114">
        <v>16.377998736701489</v>
      </c>
      <c r="L15" s="114"/>
      <c r="M15" s="116">
        <v>3.814998006114223E-2</v>
      </c>
      <c r="N15" s="116">
        <v>-1.0256509951158925</v>
      </c>
    </row>
    <row r="16" spans="1:14" ht="15" customHeight="1" x14ac:dyDescent="0.25">
      <c r="A16" s="98"/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2"/>
      <c r="N16" s="102"/>
    </row>
    <row r="17" spans="1:14" ht="15" customHeight="1" x14ac:dyDescent="0.25">
      <c r="A17" s="93" t="s">
        <v>98</v>
      </c>
      <c r="B17" s="117">
        <v>49.239070676872466</v>
      </c>
      <c r="C17" s="118">
        <v>48.705054738556086</v>
      </c>
      <c r="D17" s="117">
        <v>49.436503276510962</v>
      </c>
      <c r="E17" s="117">
        <v>49.835033997786937</v>
      </c>
      <c r="F17" s="117">
        <v>49.888246047455212</v>
      </c>
      <c r="G17" s="117">
        <v>49.912768787886961</v>
      </c>
      <c r="H17" s="117">
        <v>49.905804791487618</v>
      </c>
      <c r="I17" s="117">
        <v>49.918226890223764</v>
      </c>
      <c r="J17" s="117">
        <v>49.927037200926478</v>
      </c>
      <c r="K17" s="117">
        <v>49.911539600284769</v>
      </c>
      <c r="L17" s="117"/>
      <c r="M17" s="119">
        <v>0.67369811101449528</v>
      </c>
      <c r="N17" s="119">
        <v>0.67246892341230335</v>
      </c>
    </row>
    <row r="18" spans="1:14" ht="15" customHeight="1" x14ac:dyDescent="0.25">
      <c r="A18" s="98" t="s">
        <v>99</v>
      </c>
      <c r="B18" s="101">
        <v>48.628253695819041</v>
      </c>
      <c r="C18" s="120">
        <v>56.741044384928244</v>
      </c>
      <c r="D18" s="101">
        <v>51.107587983779368</v>
      </c>
      <c r="E18" s="101">
        <v>52.323286787405202</v>
      </c>
      <c r="F18" s="101">
        <v>53.232528658081613</v>
      </c>
      <c r="G18" s="101">
        <v>53.872781591680152</v>
      </c>
      <c r="H18" s="101">
        <v>54.386389698814462</v>
      </c>
      <c r="I18" s="101">
        <v>55.047263113188727</v>
      </c>
      <c r="J18" s="101">
        <v>55.456955294170974</v>
      </c>
      <c r="K18" s="101">
        <v>55.881491127345896</v>
      </c>
      <c r="L18" s="101"/>
      <c r="M18" s="102">
        <v>5.2445278958611112</v>
      </c>
      <c r="N18" s="102">
        <v>7.2532374315268555</v>
      </c>
    </row>
    <row r="19" spans="1:14" ht="15" customHeight="1" x14ac:dyDescent="0.25">
      <c r="A19" s="121" t="s">
        <v>67</v>
      </c>
      <c r="B19" s="122">
        <v>0.61081647749015067</v>
      </c>
      <c r="C19" s="131">
        <v>-8.0088467407270194</v>
      </c>
      <c r="D19" s="122">
        <v>-1.6710845164462897</v>
      </c>
      <c r="E19" s="122">
        <v>-2.4882527896182625</v>
      </c>
      <c r="F19" s="122">
        <v>-3.3442826106263985</v>
      </c>
      <c r="G19" s="122">
        <v>-3.9600128037931928</v>
      </c>
      <c r="H19" s="122">
        <v>-4.480584907326846</v>
      </c>
      <c r="I19" s="122">
        <v>-5.1290362229649649</v>
      </c>
      <c r="J19" s="122">
        <v>-5.5299180932444951</v>
      </c>
      <c r="K19" s="122">
        <v>-5.9699515270611272</v>
      </c>
      <c r="L19" s="122"/>
      <c r="M19" s="123">
        <v>-4.5708292812833431</v>
      </c>
      <c r="N19" s="123">
        <v>-6.5807680045512775</v>
      </c>
    </row>
    <row r="20" spans="1:14" ht="15" customHeight="1" x14ac:dyDescent="0.25">
      <c r="A20" s="124" t="s">
        <v>66</v>
      </c>
      <c r="B20" s="125">
        <v>70.632923988498902</v>
      </c>
      <c r="C20" s="132">
        <v>82.925229881916806</v>
      </c>
      <c r="D20" s="125">
        <v>73.465520639986806</v>
      </c>
      <c r="E20" s="125">
        <v>72.142591649668532</v>
      </c>
      <c r="F20" s="125">
        <v>75.705155891037222</v>
      </c>
      <c r="G20" s="125">
        <v>81.780854050847225</v>
      </c>
      <c r="H20" s="125">
        <v>89.514505749030135</v>
      </c>
      <c r="I20" s="125">
        <v>99.582905607946287</v>
      </c>
      <c r="J20" s="125">
        <v>110.16383120605077</v>
      </c>
      <c r="K20" s="125">
        <v>120.78815993834522</v>
      </c>
      <c r="L20" s="125"/>
      <c r="M20" s="126">
        <v>11.147930062348323</v>
      </c>
      <c r="N20" s="126">
        <v>50.155235949846315</v>
      </c>
    </row>
    <row r="22" spans="1:14" ht="15" customHeight="1" x14ac:dyDescent="0.25">
      <c r="A22" s="127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9"/>
      <c r="N22" s="129"/>
    </row>
    <row r="23" spans="1:14" ht="15" customHeight="1" x14ac:dyDescent="0.25">
      <c r="A23" s="127"/>
      <c r="B23" s="127"/>
      <c r="C23" s="127"/>
      <c r="D23" s="127"/>
      <c r="E23" s="127"/>
      <c r="F23" s="127"/>
      <c r="G23" s="127"/>
      <c r="H23" s="127"/>
      <c r="I23" s="127"/>
      <c r="J23" s="127"/>
      <c r="K23" s="127"/>
      <c r="L23" s="127"/>
    </row>
    <row r="24" spans="1:14" ht="15" customHeight="1" x14ac:dyDescent="0.25">
      <c r="A24" s="127"/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</row>
    <row r="25" spans="1:14" ht="15" customHeight="1" x14ac:dyDescent="0.25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</row>
    <row r="26" spans="1:14" ht="15" customHeight="1" x14ac:dyDescent="0.25">
      <c r="A26" s="127"/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</row>
    <row r="27" spans="1:14" ht="15" customHeight="1" x14ac:dyDescent="0.25">
      <c r="A27" s="127"/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</row>
    <row r="28" spans="1:14" ht="15" customHeight="1" x14ac:dyDescent="0.25">
      <c r="A28" s="127"/>
      <c r="B28" s="127"/>
      <c r="C28" s="127"/>
      <c r="D28" s="127"/>
      <c r="E28" s="127"/>
      <c r="F28" s="127"/>
      <c r="G28" s="127"/>
      <c r="H28" s="127"/>
      <c r="I28" s="127"/>
      <c r="J28" s="127"/>
      <c r="K28" s="127"/>
      <c r="L28" s="127"/>
    </row>
    <row r="29" spans="1:14" ht="15" customHeight="1" x14ac:dyDescent="0.25">
      <c r="A29" s="127"/>
      <c r="B29" s="127"/>
      <c r="C29" s="127"/>
      <c r="D29" s="127"/>
      <c r="E29" s="127"/>
      <c r="F29" s="127"/>
      <c r="G29" s="127"/>
      <c r="H29" s="127"/>
      <c r="I29" s="127"/>
      <c r="J29" s="127"/>
      <c r="K29" s="127"/>
      <c r="L29" s="127"/>
    </row>
    <row r="30" spans="1:14" ht="15" customHeight="1" x14ac:dyDescent="0.25">
      <c r="A30" s="127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</row>
    <row r="31" spans="1:14" ht="15" customHeight="1" x14ac:dyDescent="0.25">
      <c r="A31" s="127"/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</row>
    <row r="32" spans="1:14" ht="15" customHeight="1" x14ac:dyDescent="0.25">
      <c r="A32" s="127"/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</row>
    <row r="33" spans="1:12" ht="15" customHeight="1" x14ac:dyDescent="0.25">
      <c r="A33" s="127"/>
      <c r="B33" s="127"/>
      <c r="C33" s="127"/>
      <c r="D33" s="127"/>
      <c r="E33" s="127"/>
      <c r="F33" s="127"/>
      <c r="G33" s="127"/>
      <c r="H33" s="127"/>
      <c r="I33" s="127"/>
      <c r="J33" s="127"/>
      <c r="K33" s="127"/>
      <c r="L33" s="127"/>
    </row>
    <row r="34" spans="1:12" ht="15" customHeight="1" x14ac:dyDescent="0.25">
      <c r="A34" s="127"/>
      <c r="B34" s="127"/>
      <c r="C34" s="127"/>
      <c r="D34" s="127"/>
      <c r="E34" s="127"/>
      <c r="F34" s="127"/>
      <c r="G34" s="127"/>
      <c r="H34" s="127"/>
      <c r="I34" s="127"/>
      <c r="J34" s="127"/>
      <c r="K34" s="127"/>
      <c r="L34" s="127"/>
    </row>
    <row r="35" spans="1:12" ht="15" customHeight="1" x14ac:dyDescent="0.25">
      <c r="A35" s="127"/>
      <c r="B35" s="127"/>
      <c r="C35" s="127"/>
      <c r="D35" s="127"/>
      <c r="E35" s="127"/>
      <c r="F35" s="127"/>
      <c r="G35" s="127"/>
      <c r="H35" s="127"/>
      <c r="I35" s="127"/>
      <c r="J35" s="127"/>
      <c r="K35" s="127"/>
      <c r="L35" s="127"/>
    </row>
    <row r="36" spans="1:12" ht="15" customHeight="1" x14ac:dyDescent="0.25">
      <c r="A36" s="127"/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</row>
    <row r="37" spans="1:12" ht="15" customHeight="1" x14ac:dyDescent="0.25">
      <c r="A37" s="127"/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</row>
    <row r="38" spans="1:12" ht="15" customHeight="1" x14ac:dyDescent="0.25">
      <c r="A38" s="127"/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</row>
    <row r="39" spans="1:12" ht="15" customHeight="1" x14ac:dyDescent="0.25">
      <c r="A39" s="127"/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</row>
    <row r="40" spans="1:12" ht="15" customHeight="1" x14ac:dyDescent="0.25">
      <c r="A40" s="127"/>
      <c r="B40" s="127"/>
      <c r="C40" s="127"/>
      <c r="D40" s="130"/>
      <c r="E40" s="130"/>
      <c r="F40" s="130"/>
      <c r="G40" s="130"/>
      <c r="H40" s="130"/>
      <c r="I40" s="130"/>
      <c r="J40" s="130"/>
      <c r="K40" s="130"/>
      <c r="L40" s="130"/>
    </row>
    <row r="41" spans="1:12" ht="15" customHeight="1" x14ac:dyDescent="0.25">
      <c r="A41" s="127"/>
      <c r="B41" s="127"/>
      <c r="C41" s="127"/>
      <c r="D41" s="130"/>
      <c r="E41" s="130"/>
      <c r="F41" s="130"/>
      <c r="G41" s="130"/>
      <c r="H41" s="130"/>
      <c r="I41" s="130"/>
      <c r="J41" s="130"/>
      <c r="K41" s="130"/>
      <c r="L41" s="130"/>
    </row>
    <row r="42" spans="1:12" ht="15" customHeight="1" x14ac:dyDescent="0.25">
      <c r="A42" s="127"/>
      <c r="B42" s="127"/>
      <c r="C42" s="127"/>
      <c r="D42" s="130"/>
      <c r="E42" s="130"/>
      <c r="F42" s="130"/>
      <c r="G42" s="130"/>
      <c r="H42" s="130"/>
      <c r="I42" s="130"/>
      <c r="J42" s="130"/>
      <c r="K42" s="130"/>
      <c r="L42" s="130"/>
    </row>
    <row r="43" spans="1:12" ht="15" customHeight="1" x14ac:dyDescent="0.25">
      <c r="A43" s="127"/>
      <c r="B43" s="127"/>
      <c r="C43" s="127"/>
      <c r="D43" s="130"/>
      <c r="E43" s="130"/>
      <c r="F43" s="130"/>
      <c r="G43" s="130"/>
      <c r="H43" s="130"/>
      <c r="I43" s="130"/>
      <c r="J43" s="130"/>
      <c r="K43" s="130"/>
      <c r="L43" s="130"/>
    </row>
    <row r="44" spans="1:12" ht="15" customHeight="1" x14ac:dyDescent="0.25">
      <c r="A44" s="127"/>
      <c r="B44" s="127"/>
      <c r="C44" s="127"/>
      <c r="D44" s="130"/>
      <c r="E44" s="130"/>
      <c r="F44" s="130"/>
      <c r="G44" s="130"/>
      <c r="H44" s="130"/>
      <c r="I44" s="130"/>
      <c r="J44" s="130"/>
      <c r="K44" s="130"/>
      <c r="L44" s="130"/>
    </row>
    <row r="45" spans="1:12" ht="15" customHeight="1" x14ac:dyDescent="0.25">
      <c r="A45" s="127"/>
      <c r="B45" s="127"/>
      <c r="C45" s="127"/>
      <c r="D45" s="130"/>
      <c r="E45" s="130"/>
      <c r="F45" s="130"/>
      <c r="G45" s="130"/>
      <c r="H45" s="130"/>
      <c r="I45" s="130"/>
      <c r="J45" s="130"/>
      <c r="K45" s="130"/>
      <c r="L45" s="130"/>
    </row>
    <row r="46" spans="1:12" ht="15" customHeight="1" x14ac:dyDescent="0.25">
      <c r="A46" s="127"/>
      <c r="B46" s="127"/>
      <c r="C46" s="127"/>
      <c r="D46" s="130"/>
      <c r="E46" s="130"/>
      <c r="F46" s="130"/>
      <c r="G46" s="130"/>
      <c r="H46" s="130"/>
      <c r="I46" s="130"/>
      <c r="J46" s="130"/>
      <c r="K46" s="130"/>
      <c r="L46" s="130"/>
    </row>
    <row r="47" spans="1:12" ht="15" customHeight="1" x14ac:dyDescent="0.25">
      <c r="A47" s="127"/>
      <c r="B47" s="127"/>
      <c r="C47" s="127"/>
      <c r="D47" s="130"/>
      <c r="E47" s="130"/>
      <c r="F47" s="130"/>
      <c r="G47" s="130"/>
      <c r="H47" s="130"/>
      <c r="I47" s="130"/>
      <c r="J47" s="130"/>
      <c r="K47" s="130"/>
      <c r="L47" s="130"/>
    </row>
    <row r="48" spans="1:12" ht="15" customHeight="1" x14ac:dyDescent="0.25">
      <c r="A48" s="127"/>
      <c r="B48" s="127"/>
      <c r="C48" s="127"/>
      <c r="D48" s="130"/>
      <c r="E48" s="130"/>
      <c r="F48" s="130"/>
      <c r="G48" s="130"/>
      <c r="H48" s="130"/>
      <c r="I48" s="130"/>
      <c r="J48" s="130"/>
      <c r="K48" s="130"/>
      <c r="L48" s="130"/>
    </row>
    <row r="49" spans="1:85" s="76" customFormat="1" ht="15" customHeight="1" x14ac:dyDescent="0.25">
      <c r="A49" s="127"/>
      <c r="B49" s="127"/>
      <c r="C49" s="127"/>
      <c r="D49" s="130"/>
      <c r="E49" s="130"/>
      <c r="F49" s="130"/>
      <c r="G49" s="130"/>
      <c r="H49" s="130"/>
      <c r="I49" s="130"/>
      <c r="J49" s="130"/>
      <c r="K49" s="130"/>
      <c r="L49" s="130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  <c r="BB49" s="94"/>
      <c r="BC49" s="94"/>
      <c r="BD49" s="94"/>
      <c r="BE49" s="94"/>
      <c r="BF49" s="94"/>
      <c r="BG49" s="94"/>
      <c r="BH49" s="94"/>
      <c r="BI49" s="94"/>
      <c r="BJ49" s="94"/>
      <c r="BK49" s="94"/>
      <c r="BL49" s="94"/>
      <c r="BM49" s="94"/>
      <c r="BN49" s="94"/>
      <c r="BO49" s="94"/>
      <c r="BP49" s="94"/>
      <c r="BQ49" s="94"/>
      <c r="BR49" s="94"/>
      <c r="BS49" s="94"/>
      <c r="BT49" s="94"/>
      <c r="BU49" s="94"/>
      <c r="BV49" s="94"/>
      <c r="BW49" s="94"/>
      <c r="BX49" s="94"/>
      <c r="BY49" s="94"/>
      <c r="BZ49" s="94"/>
      <c r="CA49" s="94"/>
      <c r="CB49" s="94"/>
      <c r="CC49" s="94"/>
      <c r="CD49" s="94"/>
      <c r="CE49" s="94"/>
      <c r="CF49" s="94"/>
      <c r="CG49" s="94"/>
    </row>
    <row r="50" spans="1:85" s="76" customFormat="1" ht="15" customHeight="1" x14ac:dyDescent="0.25">
      <c r="A50" s="127"/>
      <c r="B50" s="127"/>
      <c r="C50" s="127"/>
      <c r="D50" s="130"/>
      <c r="E50" s="130"/>
      <c r="F50" s="130"/>
      <c r="G50" s="130"/>
      <c r="H50" s="130"/>
      <c r="I50" s="130"/>
      <c r="J50" s="130"/>
      <c r="K50" s="130"/>
      <c r="L50" s="130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</row>
    <row r="51" spans="1:85" s="76" customFormat="1" ht="15" customHeight="1" x14ac:dyDescent="0.25">
      <c r="A51" s="127"/>
      <c r="B51" s="127"/>
      <c r="C51" s="127"/>
      <c r="D51" s="130"/>
      <c r="E51" s="130"/>
      <c r="F51" s="130"/>
      <c r="G51" s="130"/>
      <c r="H51" s="130"/>
      <c r="I51" s="130"/>
      <c r="J51" s="130"/>
      <c r="K51" s="130"/>
      <c r="L51" s="130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</row>
    <row r="52" spans="1:85" s="76" customFormat="1" ht="15" customHeight="1" x14ac:dyDescent="0.25">
      <c r="A52" s="127"/>
      <c r="B52" s="127"/>
      <c r="C52" s="127"/>
      <c r="D52" s="130"/>
      <c r="E52" s="130"/>
      <c r="F52" s="130"/>
      <c r="G52" s="130"/>
      <c r="H52" s="130"/>
      <c r="I52" s="130"/>
      <c r="J52" s="130"/>
      <c r="K52" s="130"/>
      <c r="L52" s="130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</row>
    <row r="53" spans="1:85" s="76" customFormat="1" ht="15" customHeight="1" x14ac:dyDescent="0.25">
      <c r="A53" s="127"/>
      <c r="B53" s="127"/>
      <c r="C53" s="127"/>
      <c r="D53" s="130"/>
      <c r="E53" s="130"/>
      <c r="F53" s="130"/>
      <c r="G53" s="130"/>
      <c r="H53" s="130"/>
      <c r="I53" s="130"/>
      <c r="J53" s="130"/>
      <c r="K53" s="130"/>
      <c r="L53" s="130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</row>
    <row r="54" spans="1:85" s="76" customFormat="1" ht="15" customHeight="1" x14ac:dyDescent="0.25">
      <c r="A54" s="127"/>
      <c r="B54" s="127"/>
      <c r="C54" s="127"/>
      <c r="D54" s="130"/>
      <c r="E54" s="130"/>
      <c r="F54" s="130"/>
      <c r="G54" s="130"/>
      <c r="H54" s="130"/>
      <c r="I54" s="130"/>
      <c r="J54" s="130"/>
      <c r="K54" s="130"/>
      <c r="L54" s="130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</row>
    <row r="55" spans="1:85" s="76" customFormat="1" ht="15" customHeight="1" x14ac:dyDescent="0.25">
      <c r="A55" s="127"/>
      <c r="B55" s="127"/>
      <c r="C55" s="127"/>
      <c r="D55" s="130"/>
      <c r="E55" s="130"/>
      <c r="F55" s="130"/>
      <c r="G55" s="130"/>
      <c r="H55" s="130"/>
      <c r="I55" s="130"/>
      <c r="J55" s="130"/>
      <c r="K55" s="130"/>
      <c r="L55" s="130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</row>
  </sheetData>
  <mergeCells count="12">
    <mergeCell ref="I3:I4"/>
    <mergeCell ref="J3:J4"/>
    <mergeCell ref="K3:K4"/>
    <mergeCell ref="M3:N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showGridLines="0" workbookViewId="0">
      <selection activeCell="A23" sqref="A23"/>
    </sheetView>
  </sheetViews>
  <sheetFormatPr baseColWidth="10" defaultRowHeight="15" customHeight="1" x14ac:dyDescent="0.2"/>
  <cols>
    <col min="1" max="1" width="28.625" style="2" customWidth="1"/>
    <col min="2" max="10" width="7.625" style="2" customWidth="1"/>
    <col min="11" max="16384" width="11" style="2"/>
  </cols>
  <sheetData>
    <row r="1" spans="1:11" s="1" customFormat="1" ht="15" customHeight="1" x14ac:dyDescent="0.2">
      <c r="A1" s="41" t="s">
        <v>20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20.100000000000001" customHeight="1" x14ac:dyDescent="0.2">
      <c r="A3" s="5"/>
      <c r="B3" s="6">
        <v>2022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  <c r="I3" s="7">
        <v>2055</v>
      </c>
      <c r="J3" s="7">
        <v>2060</v>
      </c>
      <c r="K3" s="4"/>
    </row>
    <row r="4" spans="1:11" s="1" customFormat="1" ht="15" customHeight="1" x14ac:dyDescent="0.2">
      <c r="A4" s="8" t="s">
        <v>13</v>
      </c>
      <c r="B4" s="9">
        <v>8.9708469999999991</v>
      </c>
      <c r="C4" s="9">
        <v>9.1958610000000007</v>
      </c>
      <c r="D4" s="9">
        <v>9.3474409999999999</v>
      </c>
      <c r="E4" s="9">
        <v>9.5033630000000002</v>
      </c>
      <c r="F4" s="9">
        <v>9.6423380000000005</v>
      </c>
      <c r="G4" s="9">
        <v>9.7805689999999998</v>
      </c>
      <c r="H4" s="9">
        <v>9.9037880000000005</v>
      </c>
      <c r="I4" s="9">
        <v>10.0007</v>
      </c>
      <c r="J4" s="9">
        <v>10.077741</v>
      </c>
      <c r="K4" s="3"/>
    </row>
    <row r="5" spans="1:11" ht="15" customHeight="1" x14ac:dyDescent="0.2">
      <c r="A5" s="10" t="s">
        <v>14</v>
      </c>
      <c r="B5" s="11">
        <v>1.289436</v>
      </c>
      <c r="C5" s="11">
        <v>1.362714</v>
      </c>
      <c r="D5" s="11">
        <v>1.348517</v>
      </c>
      <c r="E5" s="11">
        <v>1.3215520000000001</v>
      </c>
      <c r="F5" s="11">
        <v>1.3186290000000001</v>
      </c>
      <c r="G5" s="11">
        <v>1.345885</v>
      </c>
      <c r="H5" s="11">
        <v>1.3947130000000001</v>
      </c>
      <c r="I5" s="11">
        <v>1.4421379999999999</v>
      </c>
      <c r="J5" s="11">
        <v>1.469303</v>
      </c>
      <c r="K5" s="4"/>
    </row>
    <row r="6" spans="1:11" ht="15" customHeight="1" x14ac:dyDescent="0.2">
      <c r="A6" s="10" t="s">
        <v>15</v>
      </c>
      <c r="B6" s="11">
        <v>5.9360489999999997</v>
      </c>
      <c r="C6" s="11">
        <v>5.9762180000000003</v>
      </c>
      <c r="D6" s="11">
        <v>5.881818</v>
      </c>
      <c r="E6" s="11">
        <v>5.8110790000000003</v>
      </c>
      <c r="F6" s="11">
        <v>5.8138540000000001</v>
      </c>
      <c r="G6" s="11">
        <v>5.8605929999999997</v>
      </c>
      <c r="H6" s="11">
        <v>5.8589789999999997</v>
      </c>
      <c r="I6" s="11">
        <v>5.866384</v>
      </c>
      <c r="J6" s="11">
        <v>5.8867419999999999</v>
      </c>
      <c r="K6" s="4"/>
    </row>
    <row r="7" spans="1:11" ht="15" customHeight="1" x14ac:dyDescent="0.2">
      <c r="A7" s="10" t="s">
        <v>16</v>
      </c>
      <c r="B7" s="11">
        <v>1.7453620000000001</v>
      </c>
      <c r="C7" s="11">
        <v>1.8569290000000001</v>
      </c>
      <c r="D7" s="11">
        <v>2.1171060000000002</v>
      </c>
      <c r="E7" s="11">
        <v>2.3707319999999998</v>
      </c>
      <c r="F7" s="11">
        <v>2.5098549999999999</v>
      </c>
      <c r="G7" s="11">
        <v>2.5740910000000001</v>
      </c>
      <c r="H7" s="11">
        <v>2.650096</v>
      </c>
      <c r="I7" s="11">
        <v>2.6921780000000002</v>
      </c>
      <c r="J7" s="11">
        <v>2.7216960000000001</v>
      </c>
      <c r="K7" s="4"/>
    </row>
    <row r="8" spans="1:11" s="1" customFormat="1" ht="15" customHeight="1" x14ac:dyDescent="0.2">
      <c r="A8" s="12" t="s">
        <v>17</v>
      </c>
      <c r="B8" s="13"/>
      <c r="C8" s="13"/>
      <c r="D8" s="13"/>
      <c r="E8" s="13"/>
      <c r="F8" s="13"/>
      <c r="G8" s="13"/>
      <c r="H8" s="13"/>
      <c r="I8" s="13"/>
      <c r="J8" s="13"/>
      <c r="K8" s="3"/>
    </row>
    <row r="9" spans="1:11" ht="15" customHeight="1" x14ac:dyDescent="0.2">
      <c r="A9" s="10" t="s">
        <v>14</v>
      </c>
      <c r="B9" s="14">
        <v>0.14373626035534884</v>
      </c>
      <c r="C9" s="14">
        <v>0.14818775533905959</v>
      </c>
      <c r="D9" s="14">
        <v>0.14426590122366109</v>
      </c>
      <c r="E9" s="14">
        <v>0.13906150906789524</v>
      </c>
      <c r="F9" s="14">
        <v>0.13675407354523353</v>
      </c>
      <c r="G9" s="14">
        <v>0.13760804713917973</v>
      </c>
      <c r="H9" s="14">
        <v>0.14082621720093363</v>
      </c>
      <c r="I9" s="14">
        <v>0.14420370574059815</v>
      </c>
      <c r="J9" s="14">
        <v>0.14579686062580891</v>
      </c>
      <c r="K9" s="4"/>
    </row>
    <row r="10" spans="1:11" ht="15" customHeight="1" x14ac:dyDescent="0.2">
      <c r="A10" s="10" t="s">
        <v>15</v>
      </c>
      <c r="B10" s="14">
        <v>0.66170440762171068</v>
      </c>
      <c r="C10" s="14">
        <v>0.64988128898425057</v>
      </c>
      <c r="D10" s="14">
        <v>0.6292436614470206</v>
      </c>
      <c r="E10" s="14">
        <v>0.61147606378920816</v>
      </c>
      <c r="F10" s="14">
        <v>0.6029506536692657</v>
      </c>
      <c r="G10" s="14">
        <v>0.59920777615290066</v>
      </c>
      <c r="H10" s="14">
        <v>0.59158970284905121</v>
      </c>
      <c r="I10" s="14">
        <v>0.58659733818632698</v>
      </c>
      <c r="J10" s="14">
        <v>0.58413309093774091</v>
      </c>
      <c r="K10" s="4"/>
    </row>
    <row r="11" spans="1:11" ht="15" customHeight="1" x14ac:dyDescent="0.2">
      <c r="A11" s="10" t="s">
        <v>16</v>
      </c>
      <c r="B11" s="14">
        <v>0.19455933202294057</v>
      </c>
      <c r="C11" s="14">
        <v>0.20193095567668976</v>
      </c>
      <c r="D11" s="14">
        <v>0.22649043732931828</v>
      </c>
      <c r="E11" s="14">
        <v>0.24946242714289665</v>
      </c>
      <c r="F11" s="14">
        <v>0.26029527278550074</v>
      </c>
      <c r="G11" s="14">
        <v>0.26318417670791955</v>
      </c>
      <c r="H11" s="14">
        <v>0.2675840799500151</v>
      </c>
      <c r="I11" s="14">
        <v>0.26919895607307492</v>
      </c>
      <c r="J11" s="14">
        <v>0.27007004843645022</v>
      </c>
      <c r="K11" s="4"/>
    </row>
    <row r="12" spans="1:11" s="1" customFormat="1" ht="15" customHeight="1" x14ac:dyDescent="0.2">
      <c r="A12" s="15" t="s">
        <v>18</v>
      </c>
      <c r="B12" s="16">
        <v>51.124881213076243</v>
      </c>
      <c r="C12" s="16">
        <v>53.874256260397459</v>
      </c>
      <c r="D12" s="16">
        <v>58.920949271126709</v>
      </c>
      <c r="E12" s="16">
        <v>63.538699095297105</v>
      </c>
      <c r="F12" s="16">
        <v>65.851051643195717</v>
      </c>
      <c r="G12" s="16">
        <v>66.887019794754565</v>
      </c>
      <c r="H12" s="16">
        <v>69.036072667268485</v>
      </c>
      <c r="I12" s="16">
        <v>70.474691053296198</v>
      </c>
      <c r="J12" s="16">
        <v>71.193862411500277</v>
      </c>
      <c r="K12" s="3"/>
    </row>
    <row r="13" spans="1:11" ht="7.5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ht="24.95" customHeight="1" x14ac:dyDescent="0.2">
      <c r="A14" s="154" t="s">
        <v>19</v>
      </c>
      <c r="B14" s="154"/>
      <c r="C14" s="154"/>
      <c r="D14" s="154"/>
      <c r="E14" s="154"/>
      <c r="F14" s="154"/>
      <c r="G14" s="154"/>
      <c r="H14" s="154"/>
      <c r="I14" s="154"/>
      <c r="J14" s="154"/>
      <c r="K14" s="4"/>
    </row>
    <row r="15" spans="1:11" ht="15" customHeight="1" x14ac:dyDescent="0.2">
      <c r="A15" s="4" t="s">
        <v>89</v>
      </c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ht="1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15" customHeigh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ht="15" customHeigh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</sheetData>
  <mergeCells count="1">
    <mergeCell ref="A14:J14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showGridLines="0" workbookViewId="0"/>
  </sheetViews>
  <sheetFormatPr baseColWidth="10" defaultRowHeight="15" customHeight="1" x14ac:dyDescent="0.2"/>
  <cols>
    <col min="1" max="1" width="8.75" style="21" customWidth="1"/>
    <col min="2" max="2" width="32.5" style="21" customWidth="1"/>
    <col min="3" max="3" width="19.375" style="21" customWidth="1"/>
    <col min="4" max="4" width="15.625" style="21" customWidth="1"/>
    <col min="5" max="8" width="6.25" style="21" customWidth="1"/>
    <col min="9" max="16384" width="11" style="21"/>
  </cols>
  <sheetData>
    <row r="1" spans="1:8" ht="15" customHeight="1" x14ac:dyDescent="0.2">
      <c r="A1" s="42" t="s">
        <v>52</v>
      </c>
    </row>
    <row r="3" spans="1:8" ht="30" customHeight="1" x14ac:dyDescent="0.2">
      <c r="A3" s="17"/>
      <c r="B3" s="18" t="s">
        <v>21</v>
      </c>
      <c r="C3" s="19"/>
      <c r="D3" s="19" t="s">
        <v>22</v>
      </c>
      <c r="E3" s="19" t="s">
        <v>23</v>
      </c>
      <c r="F3" s="20">
        <v>2030</v>
      </c>
      <c r="G3" s="20">
        <v>2040</v>
      </c>
      <c r="H3" s="20">
        <v>2050</v>
      </c>
    </row>
    <row r="4" spans="1:8" ht="15" customHeight="1" x14ac:dyDescent="0.2">
      <c r="A4" s="155" t="s">
        <v>24</v>
      </c>
      <c r="B4" s="156" t="s">
        <v>25</v>
      </c>
      <c r="C4" s="22" t="s">
        <v>26</v>
      </c>
      <c r="D4" s="22" t="s">
        <v>27</v>
      </c>
      <c r="E4" s="23">
        <v>2005</v>
      </c>
      <c r="F4" s="24">
        <v>-0.36</v>
      </c>
      <c r="G4" s="25"/>
      <c r="H4" s="25"/>
    </row>
    <row r="5" spans="1:8" ht="15" customHeight="1" x14ac:dyDescent="0.2">
      <c r="A5" s="155"/>
      <c r="B5" s="156"/>
      <c r="C5" s="22" t="s">
        <v>28</v>
      </c>
      <c r="D5" s="22" t="s">
        <v>29</v>
      </c>
      <c r="E5" s="23">
        <v>2005</v>
      </c>
      <c r="F5" s="24">
        <v>-0.48</v>
      </c>
      <c r="G5" s="25"/>
      <c r="H5" s="25"/>
    </row>
    <row r="6" spans="1:8" ht="7.5" customHeight="1" x14ac:dyDescent="0.2">
      <c r="A6" s="155"/>
      <c r="B6" s="22"/>
      <c r="C6" s="22"/>
      <c r="D6" s="22"/>
      <c r="E6" s="23"/>
      <c r="F6" s="24"/>
      <c r="G6" s="25"/>
      <c r="H6" s="25"/>
    </row>
    <row r="7" spans="1:8" ht="15" customHeight="1" x14ac:dyDescent="0.2">
      <c r="A7" s="155"/>
      <c r="B7" s="22" t="s">
        <v>30</v>
      </c>
      <c r="C7" s="22" t="s">
        <v>31</v>
      </c>
      <c r="D7" s="22" t="s">
        <v>32</v>
      </c>
      <c r="E7" s="23">
        <v>1990</v>
      </c>
      <c r="F7" s="25"/>
      <c r="G7" s="24">
        <v>-1</v>
      </c>
      <c r="H7" s="25"/>
    </row>
    <row r="8" spans="1:8" ht="15" customHeight="1" x14ac:dyDescent="0.2">
      <c r="A8" s="26"/>
      <c r="B8" s="22"/>
      <c r="C8" s="22"/>
      <c r="D8" s="22"/>
      <c r="E8" s="23"/>
      <c r="F8" s="25"/>
      <c r="G8" s="24"/>
      <c r="H8" s="25"/>
    </row>
    <row r="9" spans="1:8" ht="15" customHeight="1" x14ac:dyDescent="0.2">
      <c r="A9" s="155" t="s">
        <v>33</v>
      </c>
      <c r="B9" s="156" t="s">
        <v>34</v>
      </c>
      <c r="C9" s="22" t="s">
        <v>35</v>
      </c>
      <c r="D9" s="22" t="s">
        <v>27</v>
      </c>
      <c r="E9" s="23">
        <v>2005</v>
      </c>
      <c r="F9" s="24">
        <v>-0.43</v>
      </c>
      <c r="G9" s="25"/>
      <c r="H9" s="25"/>
    </row>
    <row r="10" spans="1:8" ht="15" customHeight="1" x14ac:dyDescent="0.2">
      <c r="A10" s="155"/>
      <c r="B10" s="156"/>
      <c r="C10" s="22" t="s">
        <v>35</v>
      </c>
      <c r="D10" s="22" t="s">
        <v>36</v>
      </c>
      <c r="E10" s="23">
        <v>2005</v>
      </c>
      <c r="F10" s="24">
        <v>-0.62</v>
      </c>
      <c r="G10" s="25"/>
      <c r="H10" s="25"/>
    </row>
    <row r="11" spans="1:8" ht="7.5" customHeight="1" x14ac:dyDescent="0.2">
      <c r="A11" s="155"/>
      <c r="B11" s="22"/>
      <c r="C11" s="22"/>
      <c r="D11" s="22"/>
      <c r="E11" s="23"/>
      <c r="F11" s="24"/>
      <c r="G11" s="25"/>
      <c r="H11" s="25"/>
    </row>
    <row r="12" spans="1:8" ht="15" customHeight="1" x14ac:dyDescent="0.2">
      <c r="A12" s="155"/>
      <c r="B12" s="22" t="s">
        <v>37</v>
      </c>
      <c r="C12" s="22" t="s">
        <v>38</v>
      </c>
      <c r="D12" s="22" t="s">
        <v>27</v>
      </c>
      <c r="E12" s="23">
        <v>1990</v>
      </c>
      <c r="F12" s="24">
        <v>-0.55000000000000004</v>
      </c>
      <c r="G12" s="25"/>
      <c r="H12" s="24">
        <v>-1</v>
      </c>
    </row>
    <row r="13" spans="1:8" ht="15" customHeight="1" x14ac:dyDescent="0.2">
      <c r="A13" s="26"/>
      <c r="B13" s="22"/>
      <c r="C13" s="22"/>
      <c r="D13" s="22"/>
      <c r="E13" s="23"/>
      <c r="F13" s="24"/>
      <c r="G13" s="25"/>
      <c r="H13" s="24"/>
    </row>
    <row r="14" spans="1:8" ht="30" customHeight="1" x14ac:dyDescent="0.2">
      <c r="A14" s="27" t="s">
        <v>39</v>
      </c>
      <c r="B14" s="28" t="s">
        <v>37</v>
      </c>
      <c r="C14" s="28" t="s">
        <v>40</v>
      </c>
      <c r="D14" s="28" t="s">
        <v>41</v>
      </c>
      <c r="E14" s="29">
        <v>2010</v>
      </c>
      <c r="F14" s="30">
        <v>-0.45</v>
      </c>
      <c r="G14" s="31"/>
      <c r="H14" s="31"/>
    </row>
  </sheetData>
  <mergeCells count="4">
    <mergeCell ref="A4:A7"/>
    <mergeCell ref="B4:B5"/>
    <mergeCell ref="A9:A12"/>
    <mergeCell ref="B9:B10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showGridLines="0" workbookViewId="0">
      <selection activeCell="C18" sqref="C18"/>
    </sheetView>
  </sheetViews>
  <sheetFormatPr baseColWidth="10" defaultRowHeight="15" customHeight="1" x14ac:dyDescent="0.2"/>
  <cols>
    <col min="1" max="1" width="28.125" style="21" customWidth="1"/>
    <col min="2" max="3" width="21.875" style="21" customWidth="1"/>
    <col min="4" max="16384" width="11" style="21"/>
  </cols>
  <sheetData>
    <row r="1" spans="1:3" ht="15" customHeight="1" x14ac:dyDescent="0.2">
      <c r="A1" s="42" t="s">
        <v>53</v>
      </c>
    </row>
    <row r="3" spans="1:3" ht="30" customHeight="1" x14ac:dyDescent="0.2">
      <c r="A3" s="32" t="s">
        <v>42</v>
      </c>
      <c r="B3" s="33" t="s">
        <v>43</v>
      </c>
      <c r="C3" s="34" t="s">
        <v>44</v>
      </c>
    </row>
    <row r="4" spans="1:3" ht="15" customHeight="1" x14ac:dyDescent="0.2">
      <c r="A4" s="35" t="s">
        <v>45</v>
      </c>
      <c r="B4" s="36">
        <v>5.3</v>
      </c>
      <c r="C4" s="37">
        <v>0.114</v>
      </c>
    </row>
    <row r="5" spans="1:3" ht="15" customHeight="1" x14ac:dyDescent="0.2">
      <c r="A5" s="35" t="s">
        <v>46</v>
      </c>
      <c r="B5" s="36">
        <v>20.7</v>
      </c>
      <c r="C5" s="37">
        <v>0.44500000000000001</v>
      </c>
    </row>
    <row r="6" spans="1:3" ht="15" customHeight="1" x14ac:dyDescent="0.2">
      <c r="A6" s="35" t="s">
        <v>47</v>
      </c>
      <c r="B6" s="36">
        <v>8</v>
      </c>
      <c r="C6" s="37">
        <v>0.17299999999999999</v>
      </c>
    </row>
    <row r="7" spans="1:3" ht="15" customHeight="1" x14ac:dyDescent="0.2">
      <c r="A7" s="35" t="s">
        <v>48</v>
      </c>
      <c r="B7" s="36">
        <v>7.9</v>
      </c>
      <c r="C7" s="37">
        <v>0.17100000000000001</v>
      </c>
    </row>
    <row r="8" spans="1:3" ht="15" customHeight="1" x14ac:dyDescent="0.2">
      <c r="A8" s="35" t="s">
        <v>49</v>
      </c>
      <c r="B8" s="36">
        <v>2.2999999999999998</v>
      </c>
      <c r="C8" s="37">
        <v>4.9000000000000002E-2</v>
      </c>
    </row>
    <row r="9" spans="1:3" ht="15" customHeight="1" x14ac:dyDescent="0.2">
      <c r="A9" s="35" t="s">
        <v>50</v>
      </c>
      <c r="B9" s="36">
        <v>2.2000000000000002</v>
      </c>
      <c r="C9" s="37">
        <v>4.8000000000000001E-2</v>
      </c>
    </row>
    <row r="10" spans="1:3" ht="15" customHeight="1" x14ac:dyDescent="0.2">
      <c r="A10" s="38" t="s">
        <v>51</v>
      </c>
      <c r="B10" s="39">
        <v>46.5</v>
      </c>
      <c r="C10" s="40">
        <v>1</v>
      </c>
    </row>
    <row r="11" spans="1:3" ht="15" customHeight="1" x14ac:dyDescent="0.2">
      <c r="A11" s="4" t="s">
        <v>102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showGridLines="0" workbookViewId="0">
      <selection activeCell="A10" sqref="A10"/>
    </sheetView>
  </sheetViews>
  <sheetFormatPr baseColWidth="10" defaultRowHeight="15" customHeight="1" x14ac:dyDescent="0.2"/>
  <cols>
    <col min="1" max="1" width="28.625" style="2" customWidth="1"/>
    <col min="2" max="10" width="7.625" style="2" customWidth="1"/>
    <col min="11" max="16384" width="11" style="2"/>
  </cols>
  <sheetData>
    <row r="1" spans="1:10" ht="15" customHeight="1" x14ac:dyDescent="0.2">
      <c r="A1" s="51" t="s">
        <v>54</v>
      </c>
    </row>
    <row r="2" spans="1:10" ht="1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20.100000000000001" customHeight="1" x14ac:dyDescent="0.2">
      <c r="A3" s="5" t="s">
        <v>1</v>
      </c>
      <c r="B3" s="6">
        <v>2019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  <c r="I3" s="7">
        <v>2055</v>
      </c>
      <c r="J3" s="7">
        <v>2060</v>
      </c>
    </row>
    <row r="4" spans="1:10" ht="15" customHeight="1" x14ac:dyDescent="0.2">
      <c r="A4" s="43" t="s">
        <v>2</v>
      </c>
      <c r="B4" s="11">
        <v>1.7764925134679446</v>
      </c>
      <c r="C4" s="11">
        <v>1.6700396085217568</v>
      </c>
      <c r="D4" s="11">
        <v>1.6227266193073824</v>
      </c>
      <c r="E4" s="11">
        <v>1.5797006693620916</v>
      </c>
      <c r="F4" s="11">
        <v>1.5392337625474597</v>
      </c>
      <c r="G4" s="11">
        <v>1.5161956898422211</v>
      </c>
      <c r="H4" s="11">
        <v>1.4991300810883703</v>
      </c>
      <c r="I4" s="11">
        <v>1.4691436202210846</v>
      </c>
      <c r="J4" s="11">
        <v>1.4293988888711777</v>
      </c>
    </row>
    <row r="5" spans="1:10" ht="15" customHeight="1" x14ac:dyDescent="0.2">
      <c r="A5" s="45" t="s">
        <v>4</v>
      </c>
      <c r="B5" s="46">
        <v>0.87991010835596772</v>
      </c>
      <c r="C5" s="46">
        <v>0.81097370957615189</v>
      </c>
      <c r="D5" s="46">
        <v>0.79670986910396546</v>
      </c>
      <c r="E5" s="46">
        <v>0.76047537523328257</v>
      </c>
      <c r="F5" s="46">
        <v>0.71253268171506201</v>
      </c>
      <c r="G5" s="46">
        <v>0.66982110267513228</v>
      </c>
      <c r="H5" s="46">
        <v>0.64181931461141861</v>
      </c>
      <c r="I5" s="46">
        <v>0.61931807722796717</v>
      </c>
      <c r="J5" s="46">
        <v>0.59352582396789688</v>
      </c>
    </row>
    <row r="6" spans="1:10" ht="15" customHeight="1" x14ac:dyDescent="0.2">
      <c r="A6" s="45" t="s">
        <v>6</v>
      </c>
      <c r="B6" s="46">
        <v>0.30863913617182442</v>
      </c>
      <c r="C6" s="46">
        <v>0.26703877536930393</v>
      </c>
      <c r="D6" s="46">
        <v>0.25114274031365136</v>
      </c>
      <c r="E6" s="46">
        <v>0.24661018300286106</v>
      </c>
      <c r="F6" s="46">
        <v>0.24760979873264896</v>
      </c>
      <c r="G6" s="46">
        <v>0.25164256150312259</v>
      </c>
      <c r="H6" s="46">
        <v>0.25175663716998586</v>
      </c>
      <c r="I6" s="46">
        <v>0.2450314287808566</v>
      </c>
      <c r="J6" s="46">
        <v>0.23597509760626018</v>
      </c>
    </row>
    <row r="7" spans="1:10" ht="15" customHeight="1" x14ac:dyDescent="0.2">
      <c r="A7" s="45" t="s">
        <v>8</v>
      </c>
      <c r="B7" s="46">
        <v>0.1448432787523351</v>
      </c>
      <c r="C7" s="46">
        <v>0.15061796595761878</v>
      </c>
      <c r="D7" s="46">
        <v>0.1474305761774736</v>
      </c>
      <c r="E7" s="46">
        <v>0.13854810802368778</v>
      </c>
      <c r="F7" s="46">
        <v>0.12713648893649279</v>
      </c>
      <c r="G7" s="46">
        <v>0.11904969670012765</v>
      </c>
      <c r="H7" s="46">
        <v>0.11448601690122544</v>
      </c>
      <c r="I7" s="46">
        <v>0.11173789281250798</v>
      </c>
      <c r="J7" s="46">
        <v>0.1079525953090644</v>
      </c>
    </row>
    <row r="8" spans="1:10" ht="15" customHeight="1" x14ac:dyDescent="0.2">
      <c r="A8" s="45" t="s">
        <v>10</v>
      </c>
      <c r="B8" s="46">
        <v>0.44309999018781732</v>
      </c>
      <c r="C8" s="46">
        <v>0.44140915761868244</v>
      </c>
      <c r="D8" s="46">
        <v>0.42744343371229176</v>
      </c>
      <c r="E8" s="46">
        <v>0.43406700310226026</v>
      </c>
      <c r="F8" s="46">
        <v>0.45195479316325599</v>
      </c>
      <c r="G8" s="46">
        <v>0.47568232896383855</v>
      </c>
      <c r="H8" s="46">
        <v>0.4910681124057405</v>
      </c>
      <c r="I8" s="46">
        <v>0.49305622139975241</v>
      </c>
      <c r="J8" s="46">
        <v>0.49194537198795613</v>
      </c>
    </row>
    <row r="9" spans="1:10" ht="15" customHeight="1" x14ac:dyDescent="0.2">
      <c r="A9" s="47" t="s">
        <v>11</v>
      </c>
      <c r="B9" s="48">
        <v>1.7605034329331914</v>
      </c>
      <c r="C9" s="48">
        <v>1.70312541416059</v>
      </c>
      <c r="D9" s="48">
        <v>1.6866781710300778</v>
      </c>
      <c r="E9" s="48">
        <v>1.6688551185804787</v>
      </c>
      <c r="F9" s="48">
        <v>1.6525056092738779</v>
      </c>
      <c r="G9" s="48">
        <v>1.6383069274312199</v>
      </c>
      <c r="H9" s="48">
        <v>1.6268821451298321</v>
      </c>
      <c r="I9" s="48">
        <v>1.6170830943923833</v>
      </c>
      <c r="J9" s="48">
        <v>1.6079575411053249</v>
      </c>
    </row>
    <row r="10" spans="1:10" ht="15" customHeight="1" x14ac:dyDescent="0.2">
      <c r="A10" s="4" t="s">
        <v>90</v>
      </c>
      <c r="B10" s="4"/>
      <c r="C10" s="4"/>
      <c r="D10" s="4"/>
      <c r="E10" s="4"/>
      <c r="F10" s="4"/>
      <c r="G10" s="4"/>
      <c r="H10" s="4"/>
      <c r="I10" s="4"/>
      <c r="J10" s="4"/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showGridLines="0" workbookViewId="0">
      <selection activeCell="A9" sqref="A9:XFD9"/>
    </sheetView>
  </sheetViews>
  <sheetFormatPr baseColWidth="10" defaultRowHeight="15" customHeight="1" x14ac:dyDescent="0.2"/>
  <cols>
    <col min="1" max="1" width="28.625" style="2" customWidth="1"/>
    <col min="2" max="10" width="7.625" style="2" customWidth="1"/>
    <col min="11" max="16384" width="11" style="2"/>
  </cols>
  <sheetData>
    <row r="1" spans="1:11" ht="15" customHeight="1" x14ac:dyDescent="0.2">
      <c r="A1" s="51" t="s">
        <v>55</v>
      </c>
    </row>
    <row r="3" spans="1:11" ht="20.100000000000001" customHeight="1" x14ac:dyDescent="0.2">
      <c r="A3" s="5" t="s">
        <v>1</v>
      </c>
      <c r="B3" s="6">
        <v>2019</v>
      </c>
      <c r="C3" s="7">
        <v>2025</v>
      </c>
      <c r="D3" s="7">
        <v>2030</v>
      </c>
      <c r="E3" s="7">
        <v>2035</v>
      </c>
      <c r="F3" s="7">
        <v>2040</v>
      </c>
      <c r="G3" s="7">
        <v>2045</v>
      </c>
      <c r="H3" s="7">
        <v>2050</v>
      </c>
      <c r="I3" s="7">
        <v>2055</v>
      </c>
      <c r="J3" s="7">
        <v>2060</v>
      </c>
      <c r="K3" s="4"/>
    </row>
    <row r="4" spans="1:11" ht="15" customHeight="1" x14ac:dyDescent="0.2">
      <c r="A4" s="43" t="s">
        <v>3</v>
      </c>
      <c r="B4" s="11">
        <v>15.389310783024019</v>
      </c>
      <c r="C4" s="11">
        <v>15.773657695292592</v>
      </c>
      <c r="D4" s="11">
        <v>15.876853441600874</v>
      </c>
      <c r="E4" s="11">
        <v>15.90317958027928</v>
      </c>
      <c r="F4" s="11">
        <v>15.913061062814743</v>
      </c>
      <c r="G4" s="11">
        <v>15.912092417657226</v>
      </c>
      <c r="H4" s="11">
        <v>15.915431523545868</v>
      </c>
      <c r="I4" s="11">
        <v>15.919580916906995</v>
      </c>
      <c r="J4" s="11">
        <v>15.921516237807227</v>
      </c>
      <c r="K4" s="4"/>
    </row>
    <row r="5" spans="1:11" ht="15" customHeight="1" x14ac:dyDescent="0.2">
      <c r="A5" s="43" t="s">
        <v>5</v>
      </c>
      <c r="B5" s="11">
        <v>13.718888125914971</v>
      </c>
      <c r="C5" s="11">
        <v>13.941783992048062</v>
      </c>
      <c r="D5" s="11">
        <v>14.317108380491813</v>
      </c>
      <c r="E5" s="11">
        <v>14.372382923074476</v>
      </c>
      <c r="F5" s="11">
        <v>14.386796602745136</v>
      </c>
      <c r="G5" s="11">
        <v>14.371666885475062</v>
      </c>
      <c r="H5" s="11">
        <v>14.375000943100844</v>
      </c>
      <c r="I5" s="11">
        <v>14.381655897111475</v>
      </c>
      <c r="J5" s="11">
        <v>14.37838104136693</v>
      </c>
      <c r="K5" s="4"/>
    </row>
    <row r="6" spans="1:11" ht="15" customHeight="1" x14ac:dyDescent="0.2">
      <c r="A6" s="43" t="s">
        <v>7</v>
      </c>
      <c r="B6" s="11">
        <v>13.896646721959979</v>
      </c>
      <c r="C6" s="11">
        <v>13.597988773172244</v>
      </c>
      <c r="D6" s="11">
        <v>13.526188314935336</v>
      </c>
      <c r="E6" s="11">
        <v>13.526188314935336</v>
      </c>
      <c r="F6" s="11">
        <v>13.526188314935336</v>
      </c>
      <c r="G6" s="11">
        <v>13.526188314935336</v>
      </c>
      <c r="H6" s="11">
        <v>13.526188314935336</v>
      </c>
      <c r="I6" s="11">
        <v>13.526188314935336</v>
      </c>
      <c r="J6" s="11">
        <v>13.526188314935336</v>
      </c>
      <c r="K6" s="4"/>
    </row>
    <row r="7" spans="1:11" ht="15" customHeight="1" x14ac:dyDescent="0.2">
      <c r="A7" s="43" t="s">
        <v>9</v>
      </c>
      <c r="B7" s="11">
        <v>6.2342250459735027</v>
      </c>
      <c r="C7" s="11">
        <v>6.123072815998067</v>
      </c>
      <c r="D7" s="11">
        <v>6.1148838607589084</v>
      </c>
      <c r="E7" s="11">
        <v>6.0864952291661218</v>
      </c>
      <c r="F7" s="11">
        <v>6.0867228073917392</v>
      </c>
      <c r="G7" s="11">
        <v>6.0958571734199873</v>
      </c>
      <c r="H7" s="11">
        <v>6.101606108641719</v>
      </c>
      <c r="I7" s="11">
        <v>6.0996120719726754</v>
      </c>
      <c r="J7" s="11">
        <v>6.0854540061752829</v>
      </c>
      <c r="K7" s="4"/>
    </row>
    <row r="8" spans="1:11" ht="15" customHeight="1" x14ac:dyDescent="0.2">
      <c r="A8" s="49" t="s">
        <v>12</v>
      </c>
      <c r="B8" s="50">
        <v>49.239070676872466</v>
      </c>
      <c r="C8" s="50">
        <v>49.436503276510962</v>
      </c>
      <c r="D8" s="50">
        <v>49.835033997786937</v>
      </c>
      <c r="E8" s="50">
        <v>49.888246047455212</v>
      </c>
      <c r="F8" s="50">
        <v>49.912768787886961</v>
      </c>
      <c r="G8" s="50">
        <v>49.905804791487618</v>
      </c>
      <c r="H8" s="50">
        <v>49.918226890223764</v>
      </c>
      <c r="I8" s="50">
        <v>49.927037200926478</v>
      </c>
      <c r="J8" s="50">
        <v>49.911539600284769</v>
      </c>
      <c r="K8" s="4"/>
    </row>
    <row r="9" spans="1:11" ht="15" customHeight="1" x14ac:dyDescent="0.2">
      <c r="A9" s="4" t="s">
        <v>105</v>
      </c>
      <c r="B9" s="166"/>
      <c r="C9" s="166"/>
      <c r="D9" s="166"/>
      <c r="E9" s="166"/>
      <c r="F9" s="166"/>
      <c r="G9" s="166"/>
      <c r="H9" s="166"/>
      <c r="I9" s="166"/>
      <c r="J9" s="166"/>
      <c r="K9" s="4"/>
    </row>
    <row r="10" spans="1:11" ht="15" customHeight="1" x14ac:dyDescent="0.2">
      <c r="A10" s="4" t="s">
        <v>90</v>
      </c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pans="1:11" ht="15" customHeight="1" x14ac:dyDescent="0.2">
      <c r="B11" s="4"/>
      <c r="C11" s="4"/>
      <c r="D11" s="4"/>
      <c r="E11" s="4"/>
      <c r="F11" s="4"/>
      <c r="G11" s="4"/>
      <c r="H11" s="4"/>
      <c r="I11" s="4"/>
      <c r="J11" s="4"/>
      <c r="K11" s="4"/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showGridLines="0" zoomScaleNormal="100" workbookViewId="0"/>
  </sheetViews>
  <sheetFormatPr baseColWidth="10" defaultRowHeight="15" customHeight="1" x14ac:dyDescent="0.25"/>
  <cols>
    <col min="1" max="1" width="40" customWidth="1"/>
    <col min="2" max="5" width="6.25" customWidth="1"/>
    <col min="6" max="6" width="1.25" customWidth="1"/>
    <col min="7" max="10" width="6.25" customWidth="1"/>
  </cols>
  <sheetData>
    <row r="1" spans="1:10" ht="15" customHeight="1" x14ac:dyDescent="0.25">
      <c r="A1" s="60" t="s">
        <v>70</v>
      </c>
    </row>
    <row r="3" spans="1:10" ht="15" customHeight="1" x14ac:dyDescent="0.25">
      <c r="A3" s="160" t="s">
        <v>44</v>
      </c>
      <c r="B3" s="159" t="s">
        <v>62</v>
      </c>
      <c r="C3" s="159"/>
      <c r="D3" s="159"/>
      <c r="E3" s="159"/>
      <c r="F3" s="55"/>
      <c r="G3" s="159" t="s">
        <v>63</v>
      </c>
      <c r="H3" s="159"/>
      <c r="I3" s="159"/>
      <c r="J3" s="159"/>
    </row>
    <row r="4" spans="1:10" ht="15" customHeight="1" x14ac:dyDescent="0.25">
      <c r="A4" s="161"/>
      <c r="B4" s="56">
        <v>2030</v>
      </c>
      <c r="C4" s="56">
        <v>2040</v>
      </c>
      <c r="D4" s="56">
        <v>2050</v>
      </c>
      <c r="E4" s="56">
        <v>2060</v>
      </c>
      <c r="F4" s="56"/>
      <c r="G4" s="56">
        <v>2030</v>
      </c>
      <c r="H4" s="56">
        <v>2040</v>
      </c>
      <c r="I4" s="56">
        <v>2050</v>
      </c>
      <c r="J4" s="56">
        <v>2060</v>
      </c>
    </row>
    <row r="5" spans="1:10" ht="15" customHeight="1" x14ac:dyDescent="0.25">
      <c r="A5" s="52" t="s">
        <v>64</v>
      </c>
      <c r="B5" s="57">
        <v>0.92134934355722198</v>
      </c>
      <c r="C5" s="57">
        <v>1.3882757331242837</v>
      </c>
      <c r="D5" s="57">
        <v>1.1409650703112668</v>
      </c>
      <c r="E5" s="57">
        <v>1.4094149229782666</v>
      </c>
      <c r="F5" s="52"/>
      <c r="G5" s="58" t="s">
        <v>65</v>
      </c>
      <c r="H5" s="58" t="s">
        <v>65</v>
      </c>
      <c r="I5" s="58" t="s">
        <v>65</v>
      </c>
      <c r="J5" s="58" t="s">
        <v>65</v>
      </c>
    </row>
    <row r="6" spans="1:10" ht="15" customHeight="1" x14ac:dyDescent="0.25">
      <c r="A6" s="52" t="s">
        <v>57</v>
      </c>
      <c r="B6" s="57">
        <v>0.51825402963954081</v>
      </c>
      <c r="C6" s="57">
        <v>0.98265279822510065</v>
      </c>
      <c r="D6" s="57">
        <v>0.73710525890989931</v>
      </c>
      <c r="E6" s="57">
        <v>1.0043452226927254</v>
      </c>
      <c r="F6" s="52"/>
      <c r="G6" s="57">
        <v>-1.189291950443816</v>
      </c>
      <c r="H6" s="57">
        <v>-5.0628406399011787</v>
      </c>
      <c r="I6" s="57">
        <v>-8.789429971506701</v>
      </c>
      <c r="J6" s="57">
        <v>-12.366107346634347</v>
      </c>
    </row>
    <row r="7" spans="1:10" ht="15" customHeight="1" x14ac:dyDescent="0.25">
      <c r="A7" s="52" t="s">
        <v>58</v>
      </c>
      <c r="B7" s="57">
        <v>1.3233213605976324</v>
      </c>
      <c r="C7" s="57">
        <v>1.7944330423698089</v>
      </c>
      <c r="D7" s="57">
        <v>1.5463823073724003</v>
      </c>
      <c r="E7" s="57">
        <v>1.8159318706092336</v>
      </c>
      <c r="F7" s="52"/>
      <c r="G7" s="57">
        <v>1.2090012022838215</v>
      </c>
      <c r="H7" s="57">
        <v>5.3376010814392139</v>
      </c>
      <c r="I7" s="57">
        <v>9.636746815811815</v>
      </c>
      <c r="J7" s="57">
        <v>14.109642803052536</v>
      </c>
    </row>
    <row r="8" spans="1:10" ht="15" customHeight="1" x14ac:dyDescent="0.25">
      <c r="A8" s="52" t="s">
        <v>59</v>
      </c>
      <c r="B8" s="57">
        <v>0.68357477176777726</v>
      </c>
      <c r="C8" s="57">
        <v>1.2017163286612198</v>
      </c>
      <c r="D8" s="57">
        <v>0.92500086166398632</v>
      </c>
      <c r="E8" s="57">
        <v>1.1916063918824433</v>
      </c>
      <c r="F8" s="52"/>
      <c r="G8" s="57">
        <v>-1.4842380746112882</v>
      </c>
      <c r="H8" s="57">
        <v>-3.5414648673233962</v>
      </c>
      <c r="I8" s="57">
        <v>-5.4877070859272736</v>
      </c>
      <c r="J8" s="57">
        <v>-7.5177533653626334</v>
      </c>
    </row>
    <row r="9" spans="1:10" ht="15" customHeight="1" x14ac:dyDescent="0.25">
      <c r="A9" s="52" t="s">
        <v>60</v>
      </c>
      <c r="B9" s="57">
        <v>0.88536926166009078</v>
      </c>
      <c r="C9" s="57">
        <v>1.408674207509105</v>
      </c>
      <c r="D9" s="57">
        <v>1.1473611854769865</v>
      </c>
      <c r="E9" s="57">
        <v>1.396009799925217</v>
      </c>
      <c r="F9" s="52"/>
      <c r="G9" s="57">
        <v>-0.15716246538939327</v>
      </c>
      <c r="H9" s="57">
        <v>-9.1957319467883547E-2</v>
      </c>
      <c r="I9" s="57">
        <v>-7.8831691869840625E-4</v>
      </c>
      <c r="J9" s="57">
        <v>-3.9317006946593125E-3</v>
      </c>
    </row>
    <row r="10" spans="1:10" ht="15" customHeight="1" x14ac:dyDescent="0.25">
      <c r="A10" s="53" t="s">
        <v>61</v>
      </c>
      <c r="B10" s="59">
        <v>0.92134934355722198</v>
      </c>
      <c r="C10" s="59">
        <v>1.3882757331242837</v>
      </c>
      <c r="D10" s="59">
        <v>1.1409650703112668</v>
      </c>
      <c r="E10" s="59">
        <v>1.4094149229782666</v>
      </c>
      <c r="F10" s="53"/>
      <c r="G10" s="59">
        <v>0</v>
      </c>
      <c r="H10" s="59">
        <v>0</v>
      </c>
      <c r="I10" s="59">
        <v>0</v>
      </c>
      <c r="J10" s="59">
        <v>0</v>
      </c>
    </row>
    <row r="11" spans="1:10" ht="7.5" customHeight="1" x14ac:dyDescent="0.25">
      <c r="A11" s="54"/>
      <c r="B11" s="59"/>
      <c r="C11" s="59"/>
      <c r="D11" s="59"/>
      <c r="E11" s="59"/>
      <c r="F11" s="54"/>
      <c r="G11" s="59"/>
      <c r="H11" s="59"/>
      <c r="I11" s="59"/>
      <c r="J11" s="59"/>
    </row>
    <row r="12" spans="1:10" ht="15" customHeight="1" x14ac:dyDescent="0.25">
      <c r="A12" s="160" t="s">
        <v>1</v>
      </c>
      <c r="B12" s="159" t="s">
        <v>66</v>
      </c>
      <c r="C12" s="159"/>
      <c r="D12" s="159"/>
      <c r="E12" s="159"/>
      <c r="F12" s="55"/>
      <c r="G12" s="159" t="s">
        <v>67</v>
      </c>
      <c r="H12" s="159"/>
      <c r="I12" s="159"/>
      <c r="J12" s="159"/>
    </row>
    <row r="13" spans="1:10" ht="15" customHeight="1" x14ac:dyDescent="0.25">
      <c r="A13" s="161"/>
      <c r="B13" s="56">
        <v>2030</v>
      </c>
      <c r="C13" s="56">
        <v>2040</v>
      </c>
      <c r="D13" s="56">
        <v>2050</v>
      </c>
      <c r="E13" s="56">
        <v>2060</v>
      </c>
      <c r="F13" s="56"/>
      <c r="G13" s="56">
        <v>2030</v>
      </c>
      <c r="H13" s="56">
        <v>2040</v>
      </c>
      <c r="I13" s="56">
        <v>2050</v>
      </c>
      <c r="J13" s="56">
        <v>2060</v>
      </c>
    </row>
    <row r="14" spans="1:10" ht="15" customHeight="1" x14ac:dyDescent="0.25">
      <c r="A14" s="52" t="s">
        <v>64</v>
      </c>
      <c r="B14" s="57">
        <v>72.142591649668532</v>
      </c>
      <c r="C14" s="57">
        <v>81.780854050847225</v>
      </c>
      <c r="D14" s="57">
        <v>99.582905607946287</v>
      </c>
      <c r="E14" s="57">
        <v>120.78815993834522</v>
      </c>
      <c r="F14" s="52"/>
      <c r="G14" s="57">
        <v>-2.4882527896182625</v>
      </c>
      <c r="H14" s="57">
        <v>-3.9600128037931928</v>
      </c>
      <c r="I14" s="57">
        <v>-5.1290362229649649</v>
      </c>
      <c r="J14" s="57">
        <v>-5.9699515270611272</v>
      </c>
    </row>
    <row r="15" spans="1:10" ht="15" customHeight="1" x14ac:dyDescent="0.25">
      <c r="A15" s="52" t="s">
        <v>57</v>
      </c>
      <c r="B15" s="57">
        <v>73.247739926023044</v>
      </c>
      <c r="C15" s="57">
        <v>89.405153088599477</v>
      </c>
      <c r="D15" s="57">
        <v>118.27728801897364</v>
      </c>
      <c r="E15" s="57">
        <v>152.89699794438826</v>
      </c>
      <c r="F15" s="52"/>
      <c r="G15" s="57">
        <v>-2.634288955810455</v>
      </c>
      <c r="H15" s="57">
        <v>-4.7070430303163411</v>
      </c>
      <c r="I15" s="57">
        <v>-6.4919765759340411</v>
      </c>
      <c r="J15" s="57">
        <v>-7.77512657293906</v>
      </c>
    </row>
    <row r="16" spans="1:10" ht="15" customHeight="1" x14ac:dyDescent="0.25">
      <c r="A16" s="52" t="s">
        <v>58</v>
      </c>
      <c r="B16" s="57">
        <v>71.040347145142476</v>
      </c>
      <c r="C16" s="57">
        <v>74.323667096517326</v>
      </c>
      <c r="D16" s="57">
        <v>81.606582092052207</v>
      </c>
      <c r="E16" s="57">
        <v>90.408373976582041</v>
      </c>
      <c r="F16" s="52"/>
      <c r="G16" s="57">
        <v>-2.339788884162322</v>
      </c>
      <c r="H16" s="57">
        <v>-3.1941296250566804</v>
      </c>
      <c r="I16" s="57">
        <v>-3.7283933481422658</v>
      </c>
      <c r="J16" s="57">
        <v>-4.1065783210144851</v>
      </c>
    </row>
    <row r="17" spans="1:10" ht="15" customHeight="1" x14ac:dyDescent="0.25">
      <c r="A17" s="52" t="s">
        <v>59</v>
      </c>
      <c r="B17" s="57">
        <v>74.376724242617058</v>
      </c>
      <c r="C17" s="57">
        <v>94.516531352017566</v>
      </c>
      <c r="D17" s="57">
        <v>132.11787620885761</v>
      </c>
      <c r="E17" s="57">
        <v>183.57872692925528</v>
      </c>
      <c r="F17" s="52"/>
      <c r="G17" s="57">
        <v>-2.9924480672673557</v>
      </c>
      <c r="H17" s="57">
        <v>-5.585280269012145</v>
      </c>
      <c r="I17" s="57">
        <v>-8.2561385990936884</v>
      </c>
      <c r="J17" s="57">
        <v>-10.983993620877893</v>
      </c>
    </row>
    <row r="18" spans="1:10" ht="15" customHeight="1" x14ac:dyDescent="0.25">
      <c r="A18" s="52" t="s">
        <v>60</v>
      </c>
      <c r="B18" s="57">
        <v>71.708128268509924</v>
      </c>
      <c r="C18" s="57">
        <v>80.24455943542614</v>
      </c>
      <c r="D18" s="57">
        <v>98.87779646065168</v>
      </c>
      <c r="E18" s="57">
        <v>126.15404168574662</v>
      </c>
      <c r="F18" s="52"/>
      <c r="G18" s="57">
        <v>-2.2835770604745274</v>
      </c>
      <c r="H18" s="57">
        <v>-3.86723051239133</v>
      </c>
      <c r="I18" s="57">
        <v>-5.3701281599225945</v>
      </c>
      <c r="J18" s="57">
        <v>-7.0525093121020719</v>
      </c>
    </row>
    <row r="19" spans="1:10" ht="15" customHeight="1" x14ac:dyDescent="0.25">
      <c r="A19" s="53" t="s">
        <v>61</v>
      </c>
      <c r="B19" s="59">
        <v>72.299033202805688</v>
      </c>
      <c r="C19" s="59">
        <v>84.052638001512719</v>
      </c>
      <c r="D19" s="59">
        <v>107.63606226130914</v>
      </c>
      <c r="E19" s="59">
        <v>139.21038363456665</v>
      </c>
      <c r="F19" s="53"/>
      <c r="G19" s="59">
        <v>-2.557306761724222</v>
      </c>
      <c r="H19" s="59">
        <v>-4.378044281646714</v>
      </c>
      <c r="I19" s="59">
        <v>-6.131409118358385</v>
      </c>
      <c r="J19" s="59">
        <v>-7.7796375989109237</v>
      </c>
    </row>
    <row r="20" spans="1:10" ht="7.5" customHeight="1" x14ac:dyDescent="0.25"/>
    <row r="21" spans="1:10" ht="15" customHeight="1" x14ac:dyDescent="0.25">
      <c r="A21" s="157" t="s">
        <v>1</v>
      </c>
      <c r="B21" s="159" t="s">
        <v>68</v>
      </c>
      <c r="C21" s="159"/>
      <c r="D21" s="159"/>
      <c r="E21" s="159"/>
      <c r="F21" s="55"/>
      <c r="G21" s="159" t="s">
        <v>69</v>
      </c>
      <c r="H21" s="159"/>
      <c r="I21" s="159"/>
      <c r="J21" s="159"/>
    </row>
    <row r="22" spans="1:10" ht="15" customHeight="1" x14ac:dyDescent="0.25">
      <c r="A22" s="158"/>
      <c r="B22" s="56">
        <v>2030</v>
      </c>
      <c r="C22" s="56">
        <v>2040</v>
      </c>
      <c r="D22" s="56">
        <v>2050</v>
      </c>
      <c r="E22" s="56">
        <v>2060</v>
      </c>
      <c r="F22" s="56"/>
      <c r="G22" s="56">
        <v>2030</v>
      </c>
      <c r="H22" s="56">
        <v>2040</v>
      </c>
      <c r="I22" s="56">
        <v>2050</v>
      </c>
      <c r="J22" s="56">
        <v>2060</v>
      </c>
    </row>
    <row r="23" spans="1:10" ht="15" customHeight="1" x14ac:dyDescent="0.25">
      <c r="A23" s="52" t="s">
        <v>64</v>
      </c>
      <c r="B23" s="57">
        <v>32.416258337778501</v>
      </c>
      <c r="C23" s="57">
        <v>33.595967498495682</v>
      </c>
      <c r="D23" s="57">
        <v>34.195499761387325</v>
      </c>
      <c r="E23" s="57">
        <v>34.828696827162908</v>
      </c>
      <c r="F23" s="52"/>
      <c r="G23" s="57">
        <v>15.117220388261124</v>
      </c>
      <c r="H23" s="57">
        <v>15.44611217134945</v>
      </c>
      <c r="I23" s="57">
        <v>15.128445930706</v>
      </c>
      <c r="J23" s="57">
        <v>15.130065955934494</v>
      </c>
    </row>
    <row r="24" spans="1:10" ht="15" customHeight="1" x14ac:dyDescent="0.25">
      <c r="A24" s="52" t="s">
        <v>57</v>
      </c>
      <c r="B24" s="57">
        <v>32.605361970895665</v>
      </c>
      <c r="C24" s="57">
        <v>34.268882346167807</v>
      </c>
      <c r="D24" s="57">
        <v>35.0871593320648</v>
      </c>
      <c r="E24" s="57">
        <v>35.736082252298722</v>
      </c>
      <c r="F24" s="52"/>
      <c r="G24" s="57">
        <v>15.283452493588776</v>
      </c>
      <c r="H24" s="57">
        <v>16.048104632037901</v>
      </c>
      <c r="I24" s="57">
        <v>15.924042773593877</v>
      </c>
      <c r="J24" s="57">
        <v>15.952482040803101</v>
      </c>
    </row>
    <row r="25" spans="1:10" ht="15" customHeight="1" x14ac:dyDescent="0.25">
      <c r="A25" s="52" t="s">
        <v>58</v>
      </c>
      <c r="B25" s="57">
        <v>32.228878273964511</v>
      </c>
      <c r="C25" s="57">
        <v>32.957219714596775</v>
      </c>
      <c r="D25" s="57">
        <v>33.380395369219677</v>
      </c>
      <c r="E25" s="57">
        <v>34.030984045965589</v>
      </c>
      <c r="F25" s="52"/>
      <c r="G25" s="57">
        <v>14.95226287422938</v>
      </c>
      <c r="H25" s="57">
        <v>14.871187875140388</v>
      </c>
      <c r="I25" s="57">
        <v>14.386399905333441</v>
      </c>
      <c r="J25" s="57">
        <v>14.367859375326589</v>
      </c>
    </row>
    <row r="26" spans="1:10" ht="15" customHeight="1" x14ac:dyDescent="0.25">
      <c r="A26" s="52" t="s">
        <v>59</v>
      </c>
      <c r="B26" s="57">
        <v>32.681529111080984</v>
      </c>
      <c r="C26" s="57">
        <v>34.271756500106854</v>
      </c>
      <c r="D26" s="57">
        <v>35.234958160365778</v>
      </c>
      <c r="E26" s="57">
        <v>36.23507594061364</v>
      </c>
      <c r="F26" s="52"/>
      <c r="G26" s="57">
        <v>15.337830684272905</v>
      </c>
      <c r="H26" s="57">
        <v>15.983916234499093</v>
      </c>
      <c r="I26" s="57">
        <v>15.924937001032491</v>
      </c>
      <c r="J26" s="57">
        <v>16.160318143864558</v>
      </c>
    </row>
    <row r="27" spans="1:10" ht="15" customHeight="1" x14ac:dyDescent="0.25">
      <c r="A27" s="52" t="s">
        <v>60</v>
      </c>
      <c r="B27" s="57">
        <v>32.150547763909302</v>
      </c>
      <c r="C27" s="57">
        <v>33.546092998534611</v>
      </c>
      <c r="D27" s="57">
        <v>34.489900198883298</v>
      </c>
      <c r="E27" s="57">
        <v>35.732174546624947</v>
      </c>
      <c r="F27" s="52"/>
      <c r="G27" s="57">
        <v>15.059472600838175</v>
      </c>
      <c r="H27" s="57">
        <v>15.616441788023257</v>
      </c>
      <c r="I27" s="57">
        <v>15.582489629896987</v>
      </c>
      <c r="J27" s="57">
        <v>16.047990169680215</v>
      </c>
    </row>
    <row r="28" spans="1:10" ht="15" customHeight="1" x14ac:dyDescent="0.25">
      <c r="A28" s="53" t="s">
        <v>61</v>
      </c>
      <c r="B28" s="59">
        <v>32.73075788463639</v>
      </c>
      <c r="C28" s="59">
        <v>34.240292194907234</v>
      </c>
      <c r="D28" s="59">
        <v>35.240410280330231</v>
      </c>
      <c r="E28" s="59">
        <v>36.300132423314068</v>
      </c>
      <c r="F28" s="53"/>
      <c r="G28" s="59">
        <v>15.117220388261124</v>
      </c>
      <c r="H28" s="59">
        <v>15.44611217134945</v>
      </c>
      <c r="I28" s="59">
        <v>15.128445930706</v>
      </c>
      <c r="J28" s="59">
        <v>15.130065955934494</v>
      </c>
    </row>
    <row r="29" spans="1:10" ht="15" customHeight="1" x14ac:dyDescent="0.25">
      <c r="A29" s="52" t="s">
        <v>86</v>
      </c>
    </row>
    <row r="30" spans="1:10" ht="15" customHeight="1" x14ac:dyDescent="0.25">
      <c r="A30" s="52" t="s">
        <v>87</v>
      </c>
    </row>
    <row r="31" spans="1:10" ht="15" customHeight="1" x14ac:dyDescent="0.25">
      <c r="A31" s="52" t="s">
        <v>88</v>
      </c>
    </row>
  </sheetData>
  <mergeCells count="9">
    <mergeCell ref="A21:A22"/>
    <mergeCell ref="B21:E21"/>
    <mergeCell ref="G21:J21"/>
    <mergeCell ref="A3:A4"/>
    <mergeCell ref="B3:E3"/>
    <mergeCell ref="G3:J3"/>
    <mergeCell ref="A12:A13"/>
    <mergeCell ref="B12:E12"/>
    <mergeCell ref="G12:J12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workbookViewId="0">
      <selection activeCell="A28" sqref="A28"/>
    </sheetView>
  </sheetViews>
  <sheetFormatPr baseColWidth="10" defaultRowHeight="15" customHeight="1" x14ac:dyDescent="0.2"/>
  <cols>
    <col min="1" max="1" width="28.625" style="2" customWidth="1"/>
    <col min="2" max="11" width="7.625" style="2" customWidth="1"/>
    <col min="12" max="16384" width="11" style="2"/>
  </cols>
  <sheetData>
    <row r="1" spans="1:14" ht="15" customHeight="1" x14ac:dyDescent="0.2">
      <c r="A1" s="51" t="s">
        <v>78</v>
      </c>
      <c r="B1" s="74"/>
      <c r="C1" s="74"/>
      <c r="D1" s="74"/>
      <c r="E1" s="74"/>
      <c r="F1" s="74"/>
      <c r="G1" s="4"/>
      <c r="H1" s="4"/>
      <c r="I1" s="4"/>
      <c r="J1" s="4"/>
      <c r="K1" s="4"/>
    </row>
    <row r="2" spans="1:14" ht="1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4" ht="20.100000000000001" customHeight="1" x14ac:dyDescent="0.2">
      <c r="A3" s="5" t="s">
        <v>1</v>
      </c>
      <c r="B3" s="6">
        <v>2019</v>
      </c>
      <c r="C3" s="135">
        <v>2020</v>
      </c>
      <c r="D3" s="7">
        <v>2025</v>
      </c>
      <c r="E3" s="7">
        <v>2030</v>
      </c>
      <c r="F3" s="7">
        <v>2035</v>
      </c>
      <c r="G3" s="7">
        <v>2040</v>
      </c>
      <c r="H3" s="7">
        <v>2045</v>
      </c>
      <c r="I3" s="7">
        <v>2050</v>
      </c>
      <c r="J3" s="7">
        <v>2055</v>
      </c>
      <c r="K3" s="7">
        <v>2060</v>
      </c>
    </row>
    <row r="4" spans="1:14" ht="8.1" customHeight="1" x14ac:dyDescent="0.2">
      <c r="A4" s="61"/>
      <c r="B4" s="62"/>
      <c r="C4" s="136"/>
      <c r="D4" s="63"/>
      <c r="E4" s="63"/>
      <c r="F4" s="63"/>
      <c r="G4" s="63"/>
      <c r="H4" s="63"/>
      <c r="I4" s="63"/>
      <c r="J4" s="63"/>
      <c r="K4" s="63"/>
    </row>
    <row r="5" spans="1:14" ht="15" customHeight="1" x14ac:dyDescent="0.2">
      <c r="A5" s="41" t="s">
        <v>71</v>
      </c>
      <c r="B5" s="44"/>
      <c r="C5" s="137"/>
      <c r="D5" s="44"/>
      <c r="E5" s="44"/>
      <c r="F5" s="44"/>
      <c r="G5" s="44"/>
      <c r="H5" s="44"/>
      <c r="I5" s="44"/>
      <c r="J5" s="44"/>
      <c r="K5" s="44"/>
      <c r="N5" s="133"/>
    </row>
    <row r="6" spans="1:14" s="1" customFormat="1" ht="15" customHeight="1" x14ac:dyDescent="0.2">
      <c r="A6" s="64" t="s">
        <v>56</v>
      </c>
      <c r="B6" s="9">
        <f>SUM(B7:B10)</f>
        <v>26.558543675022275</v>
      </c>
      <c r="C6" s="138">
        <v>29.026654735649256</v>
      </c>
      <c r="D6" s="9">
        <v>28.350553277732775</v>
      </c>
      <c r="E6" s="9">
        <v>29.433626129615341</v>
      </c>
      <c r="F6" s="9">
        <v>30.301980117283296</v>
      </c>
      <c r="G6" s="9">
        <v>30.708973925193611</v>
      </c>
      <c r="H6" s="9">
        <v>30.908628882099876</v>
      </c>
      <c r="I6" s="9">
        <v>31.34860986954433</v>
      </c>
      <c r="J6" s="9">
        <v>31.79671410244006</v>
      </c>
      <c r="K6" s="9">
        <v>32.051538127537107</v>
      </c>
      <c r="N6" s="134"/>
    </row>
    <row r="7" spans="1:14" ht="15" customHeight="1" x14ac:dyDescent="0.2">
      <c r="A7" s="65" t="s">
        <v>72</v>
      </c>
      <c r="B7" s="11">
        <v>13.367930496058966</v>
      </c>
      <c r="C7" s="139">
        <v>14.629308098148805</v>
      </c>
      <c r="D7" s="11">
        <v>14.34863451385362</v>
      </c>
      <c r="E7" s="11">
        <v>15.117220388261124</v>
      </c>
      <c r="F7" s="11">
        <v>15.47098318193477</v>
      </c>
      <c r="G7" s="11">
        <v>15.44611217134945</v>
      </c>
      <c r="H7" s="11">
        <v>15.193207828054383</v>
      </c>
      <c r="I7" s="11">
        <v>15.128445930706</v>
      </c>
      <c r="J7" s="11">
        <v>15.139296249770343</v>
      </c>
      <c r="K7" s="11">
        <v>15.130065955934494</v>
      </c>
      <c r="N7" s="133"/>
    </row>
    <row r="8" spans="1:14" ht="15" customHeight="1" x14ac:dyDescent="0.2">
      <c r="A8" s="65" t="s">
        <v>73</v>
      </c>
      <c r="B8" s="11">
        <v>7.1010190796100412</v>
      </c>
      <c r="C8" s="139">
        <v>7.8906832736487313</v>
      </c>
      <c r="D8" s="11">
        <v>7.2681746017053834</v>
      </c>
      <c r="E8" s="11">
        <v>7.3386850841605611</v>
      </c>
      <c r="F8" s="11">
        <v>7.6413353354524567</v>
      </c>
      <c r="G8" s="11">
        <v>7.9251006386836433</v>
      </c>
      <c r="H8" s="11">
        <v>8.172017889766515</v>
      </c>
      <c r="I8" s="11">
        <v>8.3735958305034295</v>
      </c>
      <c r="J8" s="11">
        <v>8.4767497348241498</v>
      </c>
      <c r="K8" s="11">
        <v>8.459456175575566</v>
      </c>
      <c r="N8" s="133"/>
    </row>
    <row r="9" spans="1:14" ht="15" customHeight="1" x14ac:dyDescent="0.2">
      <c r="A9" s="65" t="s">
        <v>74</v>
      </c>
      <c r="B9" s="11">
        <v>1.2843842255175488</v>
      </c>
      <c r="C9" s="139">
        <v>1.4220858772320277</v>
      </c>
      <c r="D9" s="11">
        <v>1.6071346902945074</v>
      </c>
      <c r="E9" s="11">
        <v>1.7532433858653786</v>
      </c>
      <c r="F9" s="11">
        <v>1.9674672653706828</v>
      </c>
      <c r="G9" s="11">
        <v>2.1656029144259019</v>
      </c>
      <c r="H9" s="11">
        <v>2.3842446470031824</v>
      </c>
      <c r="I9" s="11">
        <v>2.6452849682584505</v>
      </c>
      <c r="J9" s="11">
        <v>2.8944090542074323</v>
      </c>
      <c r="K9" s="11">
        <v>3.1109078540461854</v>
      </c>
      <c r="N9" s="133"/>
    </row>
    <row r="10" spans="1:14" ht="15" customHeight="1" x14ac:dyDescent="0.2">
      <c r="A10" s="65" t="s">
        <v>75</v>
      </c>
      <c r="B10" s="11">
        <v>4.8052098738357181</v>
      </c>
      <c r="C10" s="139">
        <v>5.0845774866196871</v>
      </c>
      <c r="D10" s="11">
        <v>5.1266094718792665</v>
      </c>
      <c r="E10" s="11">
        <v>5.2244772713282783</v>
      </c>
      <c r="F10" s="11">
        <v>5.2221943345253807</v>
      </c>
      <c r="G10" s="11">
        <v>5.1721582007346152</v>
      </c>
      <c r="H10" s="11">
        <v>5.1591585172757961</v>
      </c>
      <c r="I10" s="11">
        <v>5.2012831400764572</v>
      </c>
      <c r="J10" s="11">
        <v>5.2862590636381368</v>
      </c>
      <c r="K10" s="11">
        <v>5.3511081419808644</v>
      </c>
      <c r="N10" s="133"/>
    </row>
    <row r="11" spans="1:14" s="1" customFormat="1" ht="15" customHeight="1" x14ac:dyDescent="0.2">
      <c r="A11" s="64" t="s">
        <v>76</v>
      </c>
      <c r="B11" s="66">
        <v>26.705652860576244</v>
      </c>
      <c r="C11" s="141" t="s">
        <v>101</v>
      </c>
      <c r="D11" s="66">
        <v>28.183076727534921</v>
      </c>
      <c r="E11" s="66">
        <v>29.052721907017009</v>
      </c>
      <c r="F11" s="66">
        <v>29.760315921884555</v>
      </c>
      <c r="G11" s="66">
        <v>29.834919729951476</v>
      </c>
      <c r="H11" s="66">
        <v>30.006691487060245</v>
      </c>
      <c r="I11" s="66">
        <v>30.294968167899277</v>
      </c>
      <c r="J11" s="66">
        <v>30.539515740100683</v>
      </c>
      <c r="K11" s="66">
        <v>30.567597632512754</v>
      </c>
      <c r="N11" s="134"/>
    </row>
    <row r="12" spans="1:14" ht="15" customHeight="1" x14ac:dyDescent="0.2">
      <c r="A12" s="65" t="s">
        <v>72</v>
      </c>
      <c r="B12" s="67">
        <v>13.318066639440143</v>
      </c>
      <c r="C12" s="142" t="s">
        <v>101</v>
      </c>
      <c r="D12" s="67">
        <v>14.574541088579135</v>
      </c>
      <c r="E12" s="67">
        <v>15.076828682572064</v>
      </c>
      <c r="F12" s="67">
        <v>15.431837032673018</v>
      </c>
      <c r="G12" s="67">
        <v>15.14216790606606</v>
      </c>
      <c r="H12" s="67">
        <v>14.876612002092482</v>
      </c>
      <c r="I12" s="67">
        <v>14.728251276434342</v>
      </c>
      <c r="J12" s="67">
        <v>14.656550718436769</v>
      </c>
      <c r="K12" s="67">
        <v>14.564007729705359</v>
      </c>
    </row>
    <row r="13" spans="1:14" ht="15" customHeight="1" x14ac:dyDescent="0.2">
      <c r="A13" s="65" t="s">
        <v>73</v>
      </c>
      <c r="B13" s="67">
        <v>6.9299999999999988</v>
      </c>
      <c r="C13" s="142" t="s">
        <v>101</v>
      </c>
      <c r="D13" s="67">
        <v>7.153816352541738</v>
      </c>
      <c r="E13" s="67">
        <v>7.3501790588857459</v>
      </c>
      <c r="F13" s="67">
        <v>7.5579445937567238</v>
      </c>
      <c r="G13" s="67">
        <v>7.7694161320857065</v>
      </c>
      <c r="H13" s="67">
        <v>7.9364154677132603</v>
      </c>
      <c r="I13" s="67">
        <v>8.0288319420330332</v>
      </c>
      <c r="J13" s="67">
        <v>8.0611353023064058</v>
      </c>
      <c r="K13" s="67">
        <v>8.068797216134497</v>
      </c>
    </row>
    <row r="14" spans="1:14" ht="15" customHeight="1" x14ac:dyDescent="0.2">
      <c r="A14" s="65" t="s">
        <v>74</v>
      </c>
      <c r="B14" s="67">
        <v>1.781797019556552</v>
      </c>
      <c r="C14" s="142" t="s">
        <v>101</v>
      </c>
      <c r="D14" s="67">
        <v>1.9710606111898465</v>
      </c>
      <c r="E14" s="67">
        <v>2.157421528544051</v>
      </c>
      <c r="F14" s="67">
        <v>2.3173391612372765</v>
      </c>
      <c r="G14" s="67">
        <v>2.5196693679878273</v>
      </c>
      <c r="H14" s="67">
        <v>2.8267071214471629</v>
      </c>
      <c r="I14" s="67">
        <v>3.1570333191260915</v>
      </c>
      <c r="J14" s="67">
        <v>3.3766899277700788</v>
      </c>
      <c r="K14" s="67">
        <v>3.424649323738548</v>
      </c>
    </row>
    <row r="15" spans="1:14" ht="15" customHeight="1" x14ac:dyDescent="0.2">
      <c r="A15" s="68" t="s">
        <v>75</v>
      </c>
      <c r="B15" s="48">
        <v>4.6757892015795504</v>
      </c>
      <c r="C15" s="143" t="s">
        <v>101</v>
      </c>
      <c r="D15" s="48">
        <v>4.483658675224202</v>
      </c>
      <c r="E15" s="48">
        <v>4.4682926370151481</v>
      </c>
      <c r="F15" s="48">
        <v>4.4531951342175402</v>
      </c>
      <c r="G15" s="48">
        <v>4.4036663238118843</v>
      </c>
      <c r="H15" s="48">
        <v>4.3669568958073377</v>
      </c>
      <c r="I15" s="48">
        <v>4.3808516303058109</v>
      </c>
      <c r="J15" s="48">
        <v>4.4451397915874313</v>
      </c>
      <c r="K15" s="48">
        <v>4.5101433629343486</v>
      </c>
    </row>
    <row r="16" spans="1:14" ht="8.1" customHeight="1" x14ac:dyDescent="0.2">
      <c r="A16" s="44"/>
      <c r="B16" s="69"/>
      <c r="C16" s="144"/>
      <c r="D16" s="69"/>
      <c r="E16" s="69"/>
      <c r="F16" s="69"/>
      <c r="G16" s="69"/>
      <c r="H16" s="69"/>
      <c r="I16" s="69"/>
      <c r="J16" s="69"/>
      <c r="K16" s="69"/>
    </row>
    <row r="17" spans="1:11" ht="15" customHeight="1" x14ac:dyDescent="0.2">
      <c r="A17" s="41" t="s">
        <v>77</v>
      </c>
      <c r="B17" s="69"/>
      <c r="C17" s="144"/>
      <c r="D17" s="69"/>
      <c r="E17" s="69"/>
      <c r="F17" s="69"/>
      <c r="G17" s="69"/>
      <c r="H17" s="69"/>
      <c r="I17" s="69"/>
      <c r="J17" s="69"/>
      <c r="K17" s="69"/>
    </row>
    <row r="18" spans="1:11" ht="15" customHeight="1" x14ac:dyDescent="0.2">
      <c r="A18" s="64" t="s">
        <v>56</v>
      </c>
      <c r="B18" s="70">
        <v>1.51739</v>
      </c>
      <c r="C18" s="140">
        <v>-6.4539688903308745</v>
      </c>
      <c r="D18" s="71">
        <v>1.1156469327452505</v>
      </c>
      <c r="E18" s="71">
        <v>0.92134934355722198</v>
      </c>
      <c r="F18" s="71">
        <v>1.3920667102007875</v>
      </c>
      <c r="G18" s="71">
        <v>1.3882757331242837</v>
      </c>
      <c r="H18" s="71">
        <v>1.2363499915634812</v>
      </c>
      <c r="I18" s="71">
        <v>1.1409650703112668</v>
      </c>
      <c r="J18" s="71">
        <v>1.1740292702492772</v>
      </c>
      <c r="K18" s="71">
        <v>1.4094149229782666</v>
      </c>
    </row>
    <row r="19" spans="1:11" ht="15" customHeight="1" x14ac:dyDescent="0.2">
      <c r="A19" s="72" t="s">
        <v>104</v>
      </c>
      <c r="B19" s="73">
        <v>1.318226512174725</v>
      </c>
      <c r="C19" s="145" t="s">
        <v>101</v>
      </c>
      <c r="D19" s="73">
        <v>1.2750957628965276</v>
      </c>
      <c r="E19" s="73">
        <v>1.1913982259605598</v>
      </c>
      <c r="F19" s="73">
        <v>1.3749109907318888</v>
      </c>
      <c r="G19" s="73">
        <v>1.4868735587456541</v>
      </c>
      <c r="H19" s="73">
        <v>1.3740870703883814</v>
      </c>
      <c r="I19" s="73">
        <v>1.296927265417094</v>
      </c>
      <c r="J19" s="73">
        <v>1.2698981488855656</v>
      </c>
      <c r="K19" s="73">
        <v>1.3619569609798623</v>
      </c>
    </row>
    <row r="20" spans="1:11" ht="15" customHeight="1" x14ac:dyDescent="0.2">
      <c r="A20" s="44" t="s">
        <v>103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ht="15" customHeight="1" x14ac:dyDescent="0.2">
      <c r="A21" s="44" t="s">
        <v>91</v>
      </c>
      <c r="B21" s="4"/>
      <c r="C21" s="4"/>
      <c r="D21" s="4"/>
      <c r="E21" s="4"/>
      <c r="F21" s="4"/>
      <c r="G21" s="4"/>
      <c r="H21" s="4"/>
      <c r="I21" s="4"/>
      <c r="J21" s="4"/>
      <c r="K21" s="4"/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zoomScaleNormal="100" workbookViewId="0">
      <selection activeCell="L34" sqref="L34"/>
    </sheetView>
  </sheetViews>
  <sheetFormatPr baseColWidth="10" defaultRowHeight="15" customHeight="1" x14ac:dyDescent="0.25"/>
  <cols>
    <col min="1" max="1" width="22.5" customWidth="1"/>
    <col min="2" max="12" width="6.25" customWidth="1"/>
  </cols>
  <sheetData>
    <row r="1" spans="1:12" ht="15" customHeight="1" x14ac:dyDescent="0.25">
      <c r="A1" s="93" t="s">
        <v>83</v>
      </c>
    </row>
    <row r="3" spans="1:12" ht="30" customHeight="1" x14ac:dyDescent="0.25">
      <c r="A3" s="79" t="s">
        <v>1</v>
      </c>
      <c r="B3" s="79">
        <v>2015</v>
      </c>
      <c r="C3" s="79">
        <v>2019</v>
      </c>
      <c r="D3" s="79">
        <v>2020</v>
      </c>
      <c r="E3" s="79">
        <v>2025</v>
      </c>
      <c r="F3" s="79">
        <v>2030</v>
      </c>
      <c r="G3" s="79">
        <v>2035</v>
      </c>
      <c r="H3" s="79">
        <v>2040</v>
      </c>
      <c r="I3" s="79">
        <v>2045</v>
      </c>
      <c r="J3" s="79">
        <v>2050</v>
      </c>
      <c r="K3" s="79">
        <v>2055</v>
      </c>
      <c r="L3" s="79">
        <v>2060</v>
      </c>
    </row>
    <row r="4" spans="1:12" ht="15" customHeight="1" x14ac:dyDescent="0.25">
      <c r="A4" s="162" t="s">
        <v>80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</row>
    <row r="5" spans="1:12" ht="15" customHeight="1" x14ac:dyDescent="0.25">
      <c r="A5" s="80" t="s">
        <v>72</v>
      </c>
      <c r="B5" s="81">
        <v>13.714209619445828</v>
      </c>
      <c r="C5" s="81">
        <v>13.367930496058966</v>
      </c>
      <c r="D5" s="81">
        <v>14.629308098148805</v>
      </c>
      <c r="E5" s="81">
        <v>14.34863451385362</v>
      </c>
      <c r="F5" s="81">
        <v>15.117220388261124</v>
      </c>
      <c r="G5" s="81">
        <v>15.47098318193477</v>
      </c>
      <c r="H5" s="81">
        <v>15.44611217134945</v>
      </c>
      <c r="I5" s="81">
        <v>15.193207828054383</v>
      </c>
      <c r="J5" s="81">
        <v>15.128445930706</v>
      </c>
      <c r="K5" s="81">
        <v>15.139296249770343</v>
      </c>
      <c r="L5" s="81">
        <v>15.130065955934494</v>
      </c>
    </row>
    <row r="6" spans="1:12" ht="15" customHeight="1" x14ac:dyDescent="0.25">
      <c r="A6" s="76" t="s">
        <v>73</v>
      </c>
      <c r="B6" s="77">
        <v>6.9424241613855662</v>
      </c>
      <c r="C6" s="77">
        <v>7.1010190796100412</v>
      </c>
      <c r="D6" s="77">
        <v>7.8906832736487313</v>
      </c>
      <c r="E6" s="77">
        <v>7.2681746017053834</v>
      </c>
      <c r="F6" s="77">
        <v>7.3386850841605611</v>
      </c>
      <c r="G6" s="77">
        <v>7.6413353354524567</v>
      </c>
      <c r="H6" s="77">
        <v>7.9251006386836433</v>
      </c>
      <c r="I6" s="77">
        <v>8.172017889766515</v>
      </c>
      <c r="J6" s="77">
        <v>8.3735958305034295</v>
      </c>
      <c r="K6" s="77">
        <v>8.4767497348241498</v>
      </c>
      <c r="L6" s="77">
        <v>8.459456175575566</v>
      </c>
    </row>
    <row r="7" spans="1:12" ht="15" customHeight="1" x14ac:dyDescent="0.25">
      <c r="A7" s="76" t="s">
        <v>74</v>
      </c>
      <c r="B7" s="77">
        <v>1.2779759563837483</v>
      </c>
      <c r="C7" s="77">
        <v>1.2843842255175488</v>
      </c>
      <c r="D7" s="77">
        <v>1.4220858772320277</v>
      </c>
      <c r="E7" s="77">
        <v>1.6071346902945074</v>
      </c>
      <c r="F7" s="77">
        <v>1.7532433858653786</v>
      </c>
      <c r="G7" s="77">
        <v>1.9674672653706828</v>
      </c>
      <c r="H7" s="77">
        <v>2.1656029144259019</v>
      </c>
      <c r="I7" s="77">
        <v>2.3842446470031824</v>
      </c>
      <c r="J7" s="77">
        <v>2.6452849682584505</v>
      </c>
      <c r="K7" s="77">
        <v>2.8944090542074323</v>
      </c>
      <c r="L7" s="77">
        <v>3.1109078540461854</v>
      </c>
    </row>
    <row r="8" spans="1:12" ht="15" customHeight="1" x14ac:dyDescent="0.25">
      <c r="A8" s="76" t="s">
        <v>75</v>
      </c>
      <c r="B8" s="77">
        <v>4.9269549594835711</v>
      </c>
      <c r="C8" s="77">
        <v>4.8052098738357181</v>
      </c>
      <c r="D8" s="77">
        <v>5.0845774866196871</v>
      </c>
      <c r="E8" s="77">
        <v>5.1266094718792665</v>
      </c>
      <c r="F8" s="77">
        <v>5.2244772713282783</v>
      </c>
      <c r="G8" s="77">
        <v>5.2221943345253807</v>
      </c>
      <c r="H8" s="77">
        <v>5.1721582007346152</v>
      </c>
      <c r="I8" s="77">
        <v>5.1591585172757961</v>
      </c>
      <c r="J8" s="77">
        <v>5.2012831400764572</v>
      </c>
      <c r="K8" s="77">
        <v>5.2862590636381368</v>
      </c>
      <c r="L8" s="77">
        <v>5.3511081419808644</v>
      </c>
    </row>
    <row r="9" spans="1:12" ht="15" customHeight="1" x14ac:dyDescent="0.25">
      <c r="A9" s="76" t="s">
        <v>79</v>
      </c>
      <c r="B9" s="77">
        <v>1.5726279887292107</v>
      </c>
      <c r="C9" s="77">
        <v>1.4704252134185436</v>
      </c>
      <c r="D9" s="77">
        <v>1.9064425983010342</v>
      </c>
      <c r="E9" s="77">
        <v>1.439477217686032</v>
      </c>
      <c r="F9" s="77">
        <v>1.3599055888557803</v>
      </c>
      <c r="G9" s="77">
        <v>1.3477598107546094</v>
      </c>
      <c r="H9" s="77">
        <v>1.3477598107546114</v>
      </c>
      <c r="I9" s="77">
        <v>1.3477598107546138</v>
      </c>
      <c r="J9" s="77">
        <v>1.3477598107546165</v>
      </c>
      <c r="K9" s="77">
        <v>1.3477598107546196</v>
      </c>
      <c r="L9" s="77">
        <v>1.3477598107546209</v>
      </c>
    </row>
    <row r="10" spans="1:12" ht="15" customHeight="1" x14ac:dyDescent="0.25">
      <c r="A10" s="75" t="s">
        <v>0</v>
      </c>
      <c r="B10" s="78">
        <v>1.9171055138177433</v>
      </c>
      <c r="C10" s="78">
        <v>1.7764925134679446</v>
      </c>
      <c r="D10" s="78">
        <v>2.1098435844935999</v>
      </c>
      <c r="E10" s="78">
        <v>1.6700396085217568</v>
      </c>
      <c r="F10" s="78">
        <v>1.6227266193073824</v>
      </c>
      <c r="G10" s="78">
        <v>1.5797006693620916</v>
      </c>
      <c r="H10" s="78">
        <v>1.5392337625474597</v>
      </c>
      <c r="I10" s="78">
        <v>1.5161956898422211</v>
      </c>
      <c r="J10" s="78">
        <v>1.4991300810883703</v>
      </c>
      <c r="K10" s="78">
        <v>1.4691436202210846</v>
      </c>
      <c r="L10" s="78">
        <v>1.4293988888711777</v>
      </c>
    </row>
    <row r="11" spans="1:12" ht="15" customHeight="1" x14ac:dyDescent="0.25">
      <c r="A11" s="82" t="s">
        <v>68</v>
      </c>
      <c r="B11" s="83">
        <v>30.351298199245669</v>
      </c>
      <c r="C11" s="83">
        <v>29.805461401908762</v>
      </c>
      <c r="D11" s="83">
        <v>33.04294091844389</v>
      </c>
      <c r="E11" s="83">
        <v>31.46007010394057</v>
      </c>
      <c r="F11" s="83">
        <v>32.416258337778501</v>
      </c>
      <c r="G11" s="83">
        <v>33.229440597399993</v>
      </c>
      <c r="H11" s="83">
        <v>33.595967498495682</v>
      </c>
      <c r="I11" s="83">
        <v>33.772584382696714</v>
      </c>
      <c r="J11" s="83">
        <v>34.195499761387325</v>
      </c>
      <c r="K11" s="83">
        <v>34.613617533415763</v>
      </c>
      <c r="L11" s="83">
        <v>34.828696827162908</v>
      </c>
    </row>
    <row r="12" spans="1:12" ht="7.5" customHeight="1" x14ac:dyDescent="0.25">
      <c r="A12" s="76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</row>
    <row r="13" spans="1:12" ht="15" customHeight="1" x14ac:dyDescent="0.25">
      <c r="A13" s="163" t="s">
        <v>81</v>
      </c>
      <c r="B13" s="163"/>
      <c r="C13" s="163"/>
      <c r="D13" s="163"/>
      <c r="E13" s="163"/>
      <c r="F13" s="163"/>
      <c r="G13" s="163"/>
      <c r="H13" s="163"/>
      <c r="I13" s="163"/>
      <c r="J13" s="163"/>
      <c r="K13" s="163"/>
      <c r="L13" s="163"/>
    </row>
    <row r="14" spans="1:12" ht="15" customHeight="1" x14ac:dyDescent="0.25">
      <c r="A14" s="80" t="s">
        <v>72</v>
      </c>
      <c r="B14" s="81">
        <v>13.646719169688398</v>
      </c>
      <c r="C14" s="81">
        <v>13.3218382807885</v>
      </c>
      <c r="D14" s="81">
        <v>13.503901999298568</v>
      </c>
      <c r="E14" s="81">
        <v>13.900770645035479</v>
      </c>
      <c r="F14" s="81">
        <v>14.541547346896328</v>
      </c>
      <c r="G14" s="81">
        <v>14.977132312304994</v>
      </c>
      <c r="H14" s="81">
        <v>15.093333398971872</v>
      </c>
      <c r="I14" s="81">
        <v>14.96595941376011</v>
      </c>
      <c r="J14" s="81">
        <v>15.036374250112392</v>
      </c>
      <c r="K14" s="81">
        <v>15.098181122345473</v>
      </c>
      <c r="L14" s="81">
        <v>15.205638090503085</v>
      </c>
    </row>
    <row r="15" spans="1:12" ht="15" customHeight="1" x14ac:dyDescent="0.25">
      <c r="A15" s="85" t="s">
        <v>73</v>
      </c>
      <c r="B15" s="86">
        <v>6.9424241613855662</v>
      </c>
      <c r="C15" s="86">
        <v>7.089262846471545</v>
      </c>
      <c r="D15" s="86">
        <v>7.0869444826385779</v>
      </c>
      <c r="E15" s="86">
        <v>7.2661257741719458</v>
      </c>
      <c r="F15" s="86">
        <v>7.5123376898612761</v>
      </c>
      <c r="G15" s="86">
        <v>7.7707792956061699</v>
      </c>
      <c r="H15" s="86">
        <v>8.0120061204617397</v>
      </c>
      <c r="I15" s="86">
        <v>8.2399674348437291</v>
      </c>
      <c r="J15" s="86">
        <v>8.4529432874362076</v>
      </c>
      <c r="K15" s="86">
        <v>8.6126559940127461</v>
      </c>
      <c r="L15" s="86">
        <v>8.727276494933383</v>
      </c>
    </row>
    <row r="16" spans="1:12" ht="15" customHeight="1" x14ac:dyDescent="0.25">
      <c r="A16" s="85" t="s">
        <v>74</v>
      </c>
      <c r="B16" s="86">
        <v>1.7032018312900177</v>
      </c>
      <c r="C16" s="86">
        <v>1.6230977148972432</v>
      </c>
      <c r="D16" s="86">
        <v>1.6486973647782601</v>
      </c>
      <c r="E16" s="86">
        <v>1.8241541427445316</v>
      </c>
      <c r="F16" s="86">
        <v>2.110299057103787</v>
      </c>
      <c r="G16" s="86">
        <v>2.366596621578112</v>
      </c>
      <c r="H16" s="86">
        <v>2.5814478815137973</v>
      </c>
      <c r="I16" s="86">
        <v>2.8005276622308233</v>
      </c>
      <c r="J16" s="86">
        <v>3.0285976065265334</v>
      </c>
      <c r="K16" s="86">
        <v>3.1816293191501326</v>
      </c>
      <c r="L16" s="86">
        <v>3.2617166541811287</v>
      </c>
    </row>
    <row r="17" spans="1:12" ht="15" customHeight="1" x14ac:dyDescent="0.25">
      <c r="A17" s="85" t="s">
        <v>75</v>
      </c>
      <c r="B17" s="86">
        <v>4.9261125955049039</v>
      </c>
      <c r="C17" s="86">
        <v>4.7988382772853235</v>
      </c>
      <c r="D17" s="86">
        <v>4.7998809532650757</v>
      </c>
      <c r="E17" s="86">
        <v>4.797426195997053</v>
      </c>
      <c r="F17" s="86">
        <v>4.8517052088408663</v>
      </c>
      <c r="G17" s="86">
        <v>4.8866599802861455</v>
      </c>
      <c r="H17" s="86">
        <v>4.8628118891697225</v>
      </c>
      <c r="I17" s="86">
        <v>4.8241875026377317</v>
      </c>
      <c r="J17" s="86">
        <v>4.816611559234234</v>
      </c>
      <c r="K17" s="86">
        <v>4.8423274295863026</v>
      </c>
      <c r="L17" s="86">
        <v>4.8803312905988818</v>
      </c>
    </row>
    <row r="18" spans="1:12" ht="15" customHeight="1" x14ac:dyDescent="0.25">
      <c r="A18" s="85" t="s">
        <v>79</v>
      </c>
      <c r="B18" s="86">
        <v>1.5665873586533867</v>
      </c>
      <c r="C18" s="86">
        <v>1.5024334974809095</v>
      </c>
      <c r="D18" s="86">
        <v>1.5111180364487449</v>
      </c>
      <c r="E18" s="86">
        <v>1.5077254353050524</v>
      </c>
      <c r="F18" s="86">
        <v>1.4865839478958054</v>
      </c>
      <c r="G18" s="86">
        <v>1.4754353109378637</v>
      </c>
      <c r="H18" s="86">
        <v>1.4698443484629926</v>
      </c>
      <c r="I18" s="86">
        <v>1.4670394166158969</v>
      </c>
      <c r="J18" s="86">
        <v>1.4656316990168701</v>
      </c>
      <c r="K18" s="86">
        <v>1.4649250751928609</v>
      </c>
      <c r="L18" s="86">
        <v>1.4645703427389123</v>
      </c>
    </row>
    <row r="19" spans="1:12" ht="15" customHeight="1" x14ac:dyDescent="0.25">
      <c r="A19" s="75" t="s">
        <v>0</v>
      </c>
      <c r="B19" s="78">
        <v>2.0136565944876534</v>
      </c>
      <c r="C19" s="78">
        <v>1.7967959578504979</v>
      </c>
      <c r="D19" s="78">
        <v>1.7839399213173057</v>
      </c>
      <c r="E19" s="78">
        <v>1.7200151510879349</v>
      </c>
      <c r="F19" s="78">
        <v>1.656254426887187</v>
      </c>
      <c r="G19" s="78">
        <v>1.5944939316569422</v>
      </c>
      <c r="H19" s="78">
        <v>1.5377681781437953</v>
      </c>
      <c r="I19" s="78">
        <v>1.4903310150498794</v>
      </c>
      <c r="J19" s="78">
        <v>1.4547677755647985</v>
      </c>
      <c r="K19" s="78">
        <v>1.4207943742565781</v>
      </c>
      <c r="L19" s="78">
        <v>1.382190524529912</v>
      </c>
    </row>
    <row r="20" spans="1:12" ht="15" customHeight="1" x14ac:dyDescent="0.25">
      <c r="A20" s="82" t="s">
        <v>68</v>
      </c>
      <c r="B20" s="83">
        <v>30.798701711009922</v>
      </c>
      <c r="C20" s="83">
        <v>31.612647873698602</v>
      </c>
      <c r="D20" s="83">
        <v>30.334482757746535</v>
      </c>
      <c r="E20" s="83">
        <v>31.016217344341996</v>
      </c>
      <c r="F20" s="83">
        <v>32.158727677485253</v>
      </c>
      <c r="G20" s="83">
        <v>33.071097452370225</v>
      </c>
      <c r="H20" s="83">
        <v>33.557211816723921</v>
      </c>
      <c r="I20" s="83">
        <v>33.788012445138172</v>
      </c>
      <c r="J20" s="83">
        <v>34.254926177891036</v>
      </c>
      <c r="K20" s="83">
        <v>34.620513314544091</v>
      </c>
      <c r="L20" s="83">
        <v>34.921723397485302</v>
      </c>
    </row>
    <row r="21" spans="1:12" ht="7.5" customHeight="1" x14ac:dyDescent="0.25"/>
    <row r="22" spans="1:12" ht="15" customHeight="1" x14ac:dyDescent="0.25">
      <c r="A22" s="164" t="s">
        <v>82</v>
      </c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</row>
    <row r="23" spans="1:12" ht="15" customHeight="1" x14ac:dyDescent="0.25">
      <c r="A23" s="80" t="s">
        <v>72</v>
      </c>
      <c r="B23" s="87">
        <f t="shared" ref="B23:L24" si="0">B5-B14</f>
        <v>6.7490449757430682E-2</v>
      </c>
      <c r="C23" s="87">
        <f t="shared" si="0"/>
        <v>4.6092215270466141E-2</v>
      </c>
      <c r="D23" s="87">
        <f t="shared" si="0"/>
        <v>1.1254060988502363</v>
      </c>
      <c r="E23" s="87">
        <f t="shared" si="0"/>
        <v>0.44786386881814089</v>
      </c>
      <c r="F23" s="87">
        <f t="shared" si="0"/>
        <v>0.57567304136479613</v>
      </c>
      <c r="G23" s="87">
        <f t="shared" si="0"/>
        <v>0.49385086962977631</v>
      </c>
      <c r="H23" s="87">
        <f t="shared" si="0"/>
        <v>0.35277877237757771</v>
      </c>
      <c r="I23" s="87">
        <f t="shared" si="0"/>
        <v>0.227248414294273</v>
      </c>
      <c r="J23" s="87">
        <f t="shared" si="0"/>
        <v>9.2071680593608818E-2</v>
      </c>
      <c r="K23" s="87">
        <f t="shared" si="0"/>
        <v>4.1115127424870224E-2</v>
      </c>
      <c r="L23" s="87">
        <f t="shared" si="0"/>
        <v>-7.5572134568590243E-2</v>
      </c>
    </row>
    <row r="24" spans="1:12" ht="15" customHeight="1" x14ac:dyDescent="0.25">
      <c r="A24" s="85" t="s">
        <v>73</v>
      </c>
      <c r="B24" s="88">
        <f t="shared" si="0"/>
        <v>0</v>
      </c>
      <c r="C24" s="88">
        <f t="shared" si="0"/>
        <v>1.1756233138496164E-2</v>
      </c>
      <c r="D24" s="88">
        <f t="shared" si="0"/>
        <v>0.80373879101015344</v>
      </c>
      <c r="E24" s="88">
        <f t="shared" si="0"/>
        <v>2.0488275334376027E-3</v>
      </c>
      <c r="F24" s="88">
        <f t="shared" si="0"/>
        <v>-0.17365260570071506</v>
      </c>
      <c r="G24" s="88">
        <f t="shared" si="0"/>
        <v>-0.12944396015371318</v>
      </c>
      <c r="H24" s="88">
        <f t="shared" si="0"/>
        <v>-8.6905481778096316E-2</v>
      </c>
      <c r="I24" s="88">
        <f t="shared" si="0"/>
        <v>-6.7949545077214069E-2</v>
      </c>
      <c r="J24" s="88">
        <f t="shared" si="0"/>
        <v>-7.9347456932778115E-2</v>
      </c>
      <c r="K24" s="88">
        <f t="shared" si="0"/>
        <v>-0.13590625918859622</v>
      </c>
      <c r="L24" s="88">
        <f t="shared" si="0"/>
        <v>-0.26782031935781703</v>
      </c>
    </row>
    <row r="25" spans="1:12" ht="15" customHeight="1" x14ac:dyDescent="0.25">
      <c r="A25" s="89" t="s">
        <v>74</v>
      </c>
      <c r="B25" s="90" t="s">
        <v>65</v>
      </c>
      <c r="C25" s="90" t="s">
        <v>65</v>
      </c>
      <c r="D25" s="90" t="s">
        <v>65</v>
      </c>
      <c r="E25" s="90" t="s">
        <v>65</v>
      </c>
      <c r="F25" s="90" t="s">
        <v>65</v>
      </c>
      <c r="G25" s="90" t="s">
        <v>65</v>
      </c>
      <c r="H25" s="90" t="s">
        <v>65</v>
      </c>
      <c r="I25" s="90" t="s">
        <v>65</v>
      </c>
      <c r="J25" s="90" t="s">
        <v>65</v>
      </c>
      <c r="K25" s="90" t="s">
        <v>65</v>
      </c>
      <c r="L25" s="90" t="s">
        <v>65</v>
      </c>
    </row>
    <row r="26" spans="1:12" ht="15" customHeight="1" x14ac:dyDescent="0.25">
      <c r="A26" s="85" t="s">
        <v>75</v>
      </c>
      <c r="B26" s="88">
        <f t="shared" ref="B26:L28" si="1">B8-B17</f>
        <v>8.4236397866721546E-4</v>
      </c>
      <c r="C26" s="88">
        <f t="shared" si="1"/>
        <v>6.3715965503945426E-3</v>
      </c>
      <c r="D26" s="88">
        <f t="shared" si="1"/>
        <v>0.28469653335461143</v>
      </c>
      <c r="E26" s="88">
        <f t="shared" si="1"/>
        <v>0.32918327588221352</v>
      </c>
      <c r="F26" s="88">
        <f t="shared" si="1"/>
        <v>0.37277206248741201</v>
      </c>
      <c r="G26" s="88">
        <f t="shared" si="1"/>
        <v>0.33553435423923528</v>
      </c>
      <c r="H26" s="88">
        <f t="shared" si="1"/>
        <v>0.30934631156489267</v>
      </c>
      <c r="I26" s="88">
        <f t="shared" si="1"/>
        <v>0.33497101463806445</v>
      </c>
      <c r="J26" s="88">
        <f t="shared" si="1"/>
        <v>0.38467158084222319</v>
      </c>
      <c r="K26" s="88">
        <f t="shared" si="1"/>
        <v>0.44393163405183422</v>
      </c>
      <c r="L26" s="88">
        <f t="shared" si="1"/>
        <v>0.47077685138198255</v>
      </c>
    </row>
    <row r="27" spans="1:12" ht="15" customHeight="1" x14ac:dyDescent="0.25">
      <c r="A27" s="85" t="s">
        <v>79</v>
      </c>
      <c r="B27" s="88">
        <f t="shared" si="1"/>
        <v>6.040630075824005E-3</v>
      </c>
      <c r="C27" s="88">
        <f t="shared" si="1"/>
        <v>-3.2008284062365888E-2</v>
      </c>
      <c r="D27" s="88">
        <f t="shared" si="1"/>
        <v>0.39532456185228937</v>
      </c>
      <c r="E27" s="88">
        <f t="shared" si="1"/>
        <v>-6.8248217619020446E-2</v>
      </c>
      <c r="F27" s="88">
        <f t="shared" si="1"/>
        <v>-0.12667835904002511</v>
      </c>
      <c r="G27" s="88">
        <f t="shared" si="1"/>
        <v>-0.12767550018325435</v>
      </c>
      <c r="H27" s="88">
        <f t="shared" si="1"/>
        <v>-0.12208453770838124</v>
      </c>
      <c r="I27" s="88">
        <f t="shared" si="1"/>
        <v>-0.11927960586128306</v>
      </c>
      <c r="J27" s="88">
        <f t="shared" si="1"/>
        <v>-0.11787188826225359</v>
      </c>
      <c r="K27" s="88">
        <f t="shared" si="1"/>
        <v>-0.11716526443824127</v>
      </c>
      <c r="L27" s="88">
        <f t="shared" si="1"/>
        <v>-0.11681053198429137</v>
      </c>
    </row>
    <row r="28" spans="1:12" ht="15" customHeight="1" x14ac:dyDescent="0.25">
      <c r="A28" s="75" t="s">
        <v>0</v>
      </c>
      <c r="B28" s="91">
        <f t="shared" si="1"/>
        <v>-9.6551080669910139E-2</v>
      </c>
      <c r="C28" s="91">
        <f t="shared" si="1"/>
        <v>-2.0303444382553382E-2</v>
      </c>
      <c r="D28" s="91">
        <f t="shared" si="1"/>
        <v>0.32590366317629416</v>
      </c>
      <c r="E28" s="91">
        <f t="shared" si="1"/>
        <v>-4.9975542566178088E-2</v>
      </c>
      <c r="F28" s="91">
        <f t="shared" si="1"/>
        <v>-3.3527807579804669E-2</v>
      </c>
      <c r="G28" s="91">
        <f t="shared" si="1"/>
        <v>-1.4793262294850562E-2</v>
      </c>
      <c r="H28" s="91">
        <f t="shared" si="1"/>
        <v>1.4655844036643995E-3</v>
      </c>
      <c r="I28" s="91">
        <f t="shared" si="1"/>
        <v>2.5864674792341669E-2</v>
      </c>
      <c r="J28" s="91">
        <f t="shared" si="1"/>
        <v>4.4362305523571788E-2</v>
      </c>
      <c r="K28" s="91">
        <f t="shared" si="1"/>
        <v>4.8349245964506515E-2</v>
      </c>
      <c r="L28" s="91">
        <f t="shared" si="1"/>
        <v>4.7208364341265741E-2</v>
      </c>
    </row>
    <row r="29" spans="1:12" ht="15" customHeight="1" x14ac:dyDescent="0.25">
      <c r="A29" s="92" t="s">
        <v>84</v>
      </c>
    </row>
    <row r="30" spans="1:12" ht="30" customHeight="1" x14ac:dyDescent="0.25">
      <c r="A30" s="165" t="s">
        <v>85</v>
      </c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</row>
  </sheetData>
  <mergeCells count="4">
    <mergeCell ref="A4:L4"/>
    <mergeCell ref="A13:L13"/>
    <mergeCell ref="A22:L22"/>
    <mergeCell ref="A30:L30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Zusammenfassung</vt:lpstr>
      <vt:lpstr>Tabelle 1</vt:lpstr>
      <vt:lpstr>Tabelle 2</vt:lpstr>
      <vt:lpstr>Tabelle 3</vt:lpstr>
      <vt:lpstr>Tabelle 5</vt:lpstr>
      <vt:lpstr>Tabelle 6</vt:lpstr>
      <vt:lpstr>Tabelle 7</vt:lpstr>
      <vt:lpstr>Tabelle 8 erw.</vt:lpstr>
      <vt:lpstr>Tabelle 9</vt:lpstr>
    </vt:vector>
  </TitlesOfParts>
  <Company>BMF 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Langfristige Budgetprognose 2022, Tabellen</dc:title>
  <dc:creator>Bundesministerium für Finanzen</dc:creator>
  <cp:lastModifiedBy>Vrtikapa Katerina</cp:lastModifiedBy>
  <dcterms:created xsi:type="dcterms:W3CDTF">2022-12-21T10:23:43Z</dcterms:created>
  <dcterms:modified xsi:type="dcterms:W3CDTF">2023-01-31T12:28:56Z</dcterms:modified>
</cp:coreProperties>
</file>