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2" sheetId="2" r:id="rId2"/>
    <sheet name="Tabelle3" sheetId="3" r:id="rId3"/>
    <sheet name="Tabelle4" sheetId="4" r:id="rId4"/>
    <sheet name="Tabellenteil_Tab.1" sheetId="5" r:id="rId5"/>
    <sheet name="Tabellenteil_Tab.2" sheetId="6" r:id="rId6"/>
    <sheet name="Tabellenteil_Tab.3" sheetId="7" r:id="rId7"/>
    <sheet name="Tabellenteil_Tab.4" sheetId="8" r:id="rId8"/>
    <sheet name="Tabellenteil_Tab.5" sheetId="9" r:id="rId9"/>
    <sheet name="Tabellenteil_Tab.6" sheetId="10" r:id="rId10"/>
    <sheet name="Tabellenteil_Tab.7" sheetId="11" r:id="rId11"/>
  </sheets>
  <externalReferences>
    <externalReference r:id="rId12"/>
    <externalReference r:id="rId13"/>
    <externalReference r:id="rId14"/>
    <externalReference r:id="rId15"/>
  </externalReferences>
  <definedNames>
    <definedName name="_bmv">#REF!</definedName>
    <definedName name="_Fill">[1]ÖBB_GESAMT!#REF!</definedName>
    <definedName name="_xlnm._FilterDatabase">#REF!</definedName>
    <definedName name="_ng1">#REF!</definedName>
    <definedName name="_ng2">#REF!</definedName>
    <definedName name="Absatzplan2001_2004" localSheetId="10">{#N/A,#N/A,TRUE,"Tabelle1";#N/A,#N/A,TRUE,"Tabelle2";#N/A,#N/A,TRUE,"Tabelle3";#N/A,#N/A,TRUE,"Tabelle4"}</definedName>
    <definedName name="Absatzplan2001_2004">{#N/A,#N/A,TRUE,"Tabelle1";#N/A,#N/A,TRUE,"Tabelle2";#N/A,#N/A,TRUE,"Tabelle3";#N/A,#N/A,TRUE,"Tabelle4"}</definedName>
    <definedName name="acd" localSheetId="10">{"CECons",#N/A,FALSE,"CE"}</definedName>
    <definedName name="acd">{"CECons",#N/A,FALSE,"CE"}</definedName>
    <definedName name="ae">#REF!</definedName>
    <definedName name="AS2DocOpenMode">"AS2DocumentBrowse"</definedName>
    <definedName name="asdfa">#REF!</definedName>
    <definedName name="bmv">#REF!</definedName>
    <definedName name="CBWorkbookPriority" hidden="1">-238828510</definedName>
    <definedName name="dgb">#REF!</definedName>
    <definedName name="Druckbereich_MI">#REF!</definedName>
    <definedName name="EB">#REF!</definedName>
    <definedName name="EIN">#REF!</definedName>
    <definedName name="FilterDatenbank">#REF!</definedName>
    <definedName name="gehalt">#REF!</definedName>
    <definedName name="großBis">#REF!</definedName>
    <definedName name="großÜber">#REF!</definedName>
    <definedName name="hbg">#REF!</definedName>
    <definedName name="hhh" localSheetId="10">{#N/A,#N/A,TRUE,"Tabelle1";#N/A,#N/A,TRUE,"Tabelle2";#N/A,#N/A,TRUE,"Tabelle3";#N/A,#N/A,TRUE,"Tabelle4"}</definedName>
    <definedName name="hhh">{#N/A,#N/A,TRUE,"Tabelle1";#N/A,#N/A,TRUE,"Tabelle2";#N/A,#N/A,TRUE,"Tabelle3";#N/A,#N/A,TRUE,"Tabelle4"}</definedName>
    <definedName name="HTML_CodePage">1252</definedName>
    <definedName name="HTML_Control" localSheetId="10">{"'Sheet1'!$A$1:$H$145"}</definedName>
    <definedName name="HTML_Control">{"'Sheet1'!$A$1:$H$145"}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 hidden="1">"C:\jb98\3d\daten\kap10.ok\j-1001.htm"</definedName>
    <definedName name="HTML_PathFileMac">"Macintosh HD:HomePageStuff:New_Home_Page:datafile:ctryprem.html"</definedName>
    <definedName name="HTML_Title">"Country Risk Premiums"</definedName>
    <definedName name="JZ">#REF!</definedName>
    <definedName name="kizu">#REF!</definedName>
    <definedName name="kleinBis">#REF!</definedName>
    <definedName name="kleinÜber">#REF!</definedName>
    <definedName name="köpfe">#REF!</definedName>
    <definedName name="mlvg">#REF!</definedName>
    <definedName name="Nebengebühreneffekt__2">'[2]AktA85-96 (2)'!$D$23</definedName>
    <definedName name="Nebengebühreneffekt_3">'[3]AktA85-96 (2)'!$D$23</definedName>
    <definedName name="Nebengebüreneffekt_3">'[3]AktA85-96 (2)'!$D$23</definedName>
    <definedName name="ng">#REF!</definedName>
    <definedName name="Ngebef_2">'[2]AktA85-96 (2)'!$D$23</definedName>
    <definedName name="Ngebef_3">'[2]AktA85-96 (2)'!$D$23</definedName>
    <definedName name="Ngebef2">'[2]AktA85-96 (2)'!$D$23</definedName>
    <definedName name="Ngebef3">'[2]AktA85-96 (2)'!$D$23</definedName>
    <definedName name="PbisHBG">#REF!</definedName>
    <definedName name="pens1">#REF!</definedName>
    <definedName name="pens2">#REF!</definedName>
    <definedName name="PROZ">#REF!</definedName>
    <definedName name="PüberHBG">#REF!</definedName>
    <definedName name="SAPBEXdnldView" hidden="1">"453ZNH9UMWPNMHQ8LCHVSZSXB"</definedName>
    <definedName name="SAPBEXrevision">4</definedName>
    <definedName name="SAPBEXsysID" hidden="1">"PW3"</definedName>
    <definedName name="SAPBEXwbID">"8XOW2GSLG43BL23CIQ8OMCW0R"</definedName>
    <definedName name="sdfasd">#REF!</definedName>
    <definedName name="_xlnm.Criteria">#REF!</definedName>
    <definedName name="summe">#REF!</definedName>
    <definedName name="vbä">#REF!</definedName>
    <definedName name="VBÄüber">#REF!</definedName>
    <definedName name="wrn.Absatzplan._.1996." localSheetId="10">{#N/A,#N/A,TRUE,"Tabelle1";#N/A,#N/A,TRUE,"Tabelle2";#N/A,#N/A,TRUE,"Tabelle3";#N/A,#N/A,TRUE,"Tabelle4"}</definedName>
    <definedName name="wrn.Absatzplan._.1996.">{#N/A,#N/A,TRUE,"Tabelle1";#N/A,#N/A,TRUE,"Tabelle2";#N/A,#N/A,TRUE,"Tabelle3";#N/A,#N/A,TRUE,"Tabelle4"}</definedName>
    <definedName name="wrn.Aging._.and._.Trend._.Analysis." localSheetId="10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Gefran." localSheetId="10">{"CECons",#N/A,FALSE,"CE"}</definedName>
    <definedName name="wrn.Gefran.">{"CECons",#N/A,FALSE,"CE"}</definedName>
    <definedName name="wrn.netto." localSheetId="10" hidden="1">{#N/A,#N/A,FALSE,"Tabelle1"}</definedName>
    <definedName name="wrn.netto." hidden="1">{#N/A,#N/A,FALSE,"Tabelle1"}</definedName>
    <definedName name="wrn.Test." localSheetId="10">{#N/A,#N/A,FALSE,"P&amp;L";#N/A,#N/A,FALSE,"BS"}</definedName>
    <definedName name="wrn.Test.">{#N/A,#N/A,FALSE,"P&amp;L";#N/A,#N/A,FALSE,"BS"}</definedName>
    <definedName name="xxxxx">'[3]AktA85-96 (2)'!$D$23</definedName>
    <definedName name="zulagen">#REF!</definedName>
  </definedNames>
  <calcPr calcId="145621"/>
</workbook>
</file>

<file path=xl/calcChain.xml><?xml version="1.0" encoding="utf-8"?>
<calcChain xmlns="http://schemas.openxmlformats.org/spreadsheetml/2006/main">
  <c r="F28" i="9" l="1"/>
  <c r="H28" i="9"/>
  <c r="D74" i="5"/>
  <c r="B75" i="5"/>
  <c r="D75" i="5"/>
  <c r="B76" i="5"/>
  <c r="D76" i="5"/>
  <c r="D28" i="9" l="1"/>
  <c r="G28" i="9"/>
  <c r="E28" i="9"/>
</calcChain>
</file>

<file path=xl/sharedStrings.xml><?xml version="1.0" encoding="utf-8"?>
<sst xmlns="http://schemas.openxmlformats.org/spreadsheetml/2006/main" count="132" uniqueCount="104">
  <si>
    <t xml:space="preserve">Quellen: bis 2011 Statistik Austria (Stand: 30. Sept. 2012), ab 2012  BMF.  </t>
  </si>
  <si>
    <t>Staats-
ausgaben</t>
  </si>
  <si>
    <t>in % des BIP</t>
  </si>
  <si>
    <t>Entwicklung der Ausgabenquote des Gesamtstaates in ESVG-Darstellung</t>
  </si>
  <si>
    <t>Steuern und
Abgaben</t>
  </si>
  <si>
    <t>Staats-
einnahmen</t>
  </si>
  <si>
    <t>Entwicklung der Einnahmen- sowie Steuer- und Abgabenquote des Gesamtstaates in ESVG-Darstellung</t>
  </si>
  <si>
    <t>Maastricht
Defizit</t>
  </si>
  <si>
    <t xml:space="preserve">Maastricht-Defizit des Gesamtstaates </t>
  </si>
  <si>
    <t>Primär-Defizit</t>
  </si>
  <si>
    <t>Entwicklung des Primärdefizites, Gesamtstaat auf Maastricht-Basis</t>
  </si>
  <si>
    <r>
      <t>1)</t>
    </r>
    <r>
      <rPr>
        <sz val="8"/>
        <rFont val="Arial"/>
        <family val="2"/>
      </rPr>
      <t xml:space="preserve"> "-" = Abgang, "+" = Überschuss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1970-1987 enthalten die Auszahlungen auch die Finanzschuldtilgung; diese sind jedoch nicht beim Finanzierungsbedarf (Abgang) eingerechnet
</t>
    </r>
    <r>
      <rPr>
        <vertAlign val="superscript"/>
        <sz val="8"/>
        <rFont val="Arial"/>
        <family val="2"/>
      </rPr>
      <t>3)</t>
    </r>
    <r>
      <rPr>
        <sz val="8"/>
        <rFont val="Arial"/>
        <family val="2"/>
      </rPr>
      <t xml:space="preserve">BIP: erst ab 1952 verfügbar; bis 2011 Statistik Austria, 2012 u. 2013: lt. Wifo-Prognose vom September 2012
</t>
    </r>
    <r>
      <rPr>
        <vertAlign val="superscript"/>
        <sz val="8"/>
        <rFont val="Arial"/>
        <family val="2"/>
      </rPr>
      <t>4)</t>
    </r>
    <r>
      <rPr>
        <sz val="8"/>
        <rFont val="Arial"/>
        <family val="2"/>
      </rPr>
      <t xml:space="preserve">Bundesvoranschlag (BVA) idF. d. 2. BFG-Novelle mit dem BIP zum Zeitpunkt der Budgeterstellung (Wifo-Prognose vom Sept. 2011)
</t>
    </r>
    <r>
      <rPr>
        <vertAlign val="superscript"/>
        <sz val="8"/>
        <rFont val="Arial"/>
        <family val="2"/>
      </rPr>
      <t>5)</t>
    </r>
    <r>
      <rPr>
        <sz val="8"/>
        <rFont val="Arial"/>
        <family val="2"/>
      </rPr>
      <t xml:space="preserve">Bundesvoranschlagsentwurf (BVA), Fin. HH = Finanzierungshaushalt; Erg. HH = Ergebnishaushalt
</t>
    </r>
  </si>
  <si>
    <t>Quelle: BMF</t>
  </si>
  <si>
    <r>
      <t xml:space="preserve">2013 Erg.HH </t>
    </r>
    <r>
      <rPr>
        <vertAlign val="superscript"/>
        <sz val="9"/>
        <rFont val="Arial"/>
        <family val="2"/>
      </rPr>
      <t>5)</t>
    </r>
  </si>
  <si>
    <r>
      <t xml:space="preserve">2013 Fin.HH </t>
    </r>
    <r>
      <rPr>
        <vertAlign val="superscript"/>
        <sz val="9"/>
        <rFont val="Arial"/>
        <family val="2"/>
      </rPr>
      <t>5)</t>
    </r>
  </si>
  <si>
    <r>
      <t xml:space="preserve">2012 </t>
    </r>
    <r>
      <rPr>
        <vertAlign val="superscript"/>
        <sz val="9"/>
        <rFont val="Arial"/>
        <family val="2"/>
      </rPr>
      <t>4)</t>
    </r>
  </si>
  <si>
    <r>
      <t xml:space="preserve">Finanzierungsbedarf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% des BIP</t>
    </r>
    <r>
      <rPr>
        <vertAlign val="superscript"/>
        <sz val="9"/>
        <rFont val="Arial"/>
        <family val="2"/>
      </rPr>
      <t>3)</t>
    </r>
  </si>
  <si>
    <r>
      <t xml:space="preserve">Einzahlungen
in % des BIP </t>
    </r>
    <r>
      <rPr>
        <vertAlign val="superscript"/>
        <sz val="9"/>
        <rFont val="Arial"/>
        <family val="2"/>
      </rPr>
      <t>3)</t>
    </r>
  </si>
  <si>
    <r>
      <t xml:space="preserve">Auszahlungen
in % des BIP </t>
    </r>
    <r>
      <rPr>
        <vertAlign val="superscript"/>
        <sz val="9"/>
        <rFont val="Arial"/>
        <family val="2"/>
      </rPr>
      <t>3)</t>
    </r>
  </si>
  <si>
    <r>
      <t xml:space="preserve">Finanzierungsbedarf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Mio. €</t>
    </r>
  </si>
  <si>
    <t>Einzahlungen in Mio. €</t>
  </si>
  <si>
    <t>Auszahlungen 
in Mio. €</t>
  </si>
  <si>
    <r>
      <t xml:space="preserve">Jahr </t>
    </r>
    <r>
      <rPr>
        <vertAlign val="superscript"/>
        <sz val="9"/>
        <rFont val="Arial"/>
        <family val="2"/>
      </rPr>
      <t>2)</t>
    </r>
  </si>
  <si>
    <t>Tabelle 1: Auszahlungen, Einzahlungen, Finanzierungsbedarf des Bundes</t>
  </si>
  <si>
    <r>
      <t>1)</t>
    </r>
    <r>
      <rPr>
        <sz val="9"/>
        <rFont val="Arial"/>
        <family val="2"/>
      </rPr>
      <t xml:space="preserve">  bis 2011 Statistik Austria, ab 2012: WIFO September-Prognose 2012 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 Stand: budgetäre Notifikaton an die EK per 30.9.2012 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 Prognose des BMF</t>
    </r>
  </si>
  <si>
    <t xml:space="preserve">Quellen: bis 2011 Statistik Austria (Stand: 30. Nov. 2012), ab 2012  BMF.  </t>
  </si>
  <si>
    <r>
      <t xml:space="preserve">2013 </t>
    </r>
    <r>
      <rPr>
        <vertAlign val="superscript"/>
        <sz val="9"/>
        <rFont val="Arial"/>
        <family val="2"/>
      </rPr>
      <t>3</t>
    </r>
  </si>
  <si>
    <r>
      <t xml:space="preserve">2012 </t>
    </r>
    <r>
      <rPr>
        <vertAlign val="superscript"/>
        <sz val="9"/>
        <rFont val="Arial"/>
        <family val="2"/>
      </rPr>
      <t>2</t>
    </r>
  </si>
  <si>
    <r>
      <t xml:space="preserve">BIP </t>
    </r>
    <r>
      <rPr>
        <vertAlign val="superscript"/>
        <sz val="9"/>
        <rFont val="Arial"/>
        <family val="2"/>
      </rPr>
      <t>1</t>
    </r>
  </si>
  <si>
    <t>Maastricht- 
Defizit</t>
  </si>
  <si>
    <t>Steuern und 
Abgaben</t>
  </si>
  <si>
    <t>in Mio. €</t>
  </si>
  <si>
    <t>Tabelle 2: Staatsausgaben, Staatseinnahmen, Steuern und Abgaben, Defizit des Gesamtstaates in Maastricht-Darstellung</t>
  </si>
  <si>
    <r>
      <t>1)</t>
    </r>
    <r>
      <rPr>
        <sz val="10"/>
        <rFont val="Arial"/>
        <family val="2"/>
      </rPr>
      <t xml:space="preserve"> Stand: budgetäre Notifikation an die EK per 30.9.2012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>Prognose des BMF</t>
    </r>
  </si>
  <si>
    <r>
      <t xml:space="preserve">2013 </t>
    </r>
    <r>
      <rPr>
        <vertAlign val="superscript"/>
        <sz val="9"/>
        <rFont val="Arial"/>
        <family val="2"/>
      </rPr>
      <t>2</t>
    </r>
  </si>
  <si>
    <r>
      <t xml:space="preserve">2012 </t>
    </r>
    <r>
      <rPr>
        <vertAlign val="superscript"/>
        <sz val="9"/>
        <rFont val="Arial"/>
        <family val="2"/>
      </rPr>
      <t>1</t>
    </r>
  </si>
  <si>
    <t>BIP nominell (Wachstum in %)</t>
  </si>
  <si>
    <t>Tabelle 3: Staatsausgaben, Staatseinnahmen, Steuern und Abgaben, Defizit des Gesamtstaates in Maastricht-Darstellung</t>
  </si>
  <si>
    <r>
      <t>1)</t>
    </r>
    <r>
      <rPr>
        <sz val="10"/>
        <rFont val="Arial"/>
        <family val="2"/>
      </rPr>
      <t xml:space="preserve"> Gesamtstaat im Sinne des ESVG'95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 xml:space="preserve">Bund, Bundesfonds, Bundeskammern 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Länder, Landesfonds, Landeskammern u. div. Ausgliederungen, Gemeinden, Gemeindefonds, Gemeindeverbände
</t>
    </r>
    <r>
      <rPr>
        <vertAlign val="superscript"/>
        <sz val="10"/>
        <rFont val="Arial"/>
        <family val="2"/>
      </rPr>
      <t>4)</t>
    </r>
    <r>
      <rPr>
        <sz val="10"/>
        <rFont val="Arial"/>
        <family val="2"/>
      </rPr>
      <t xml:space="preserve">Sozialversicherungsträger   
</t>
    </r>
    <r>
      <rPr>
        <vertAlign val="superscript"/>
        <sz val="10"/>
        <rFont val="Arial"/>
        <family val="2"/>
      </rPr>
      <t>5)</t>
    </r>
    <r>
      <rPr>
        <sz val="10"/>
        <rFont val="Arial"/>
        <family val="2"/>
      </rPr>
      <t xml:space="preserve">Stand Notifikation an die EK per 30.9.2012   
</t>
    </r>
    <r>
      <rPr>
        <vertAlign val="superscript"/>
        <sz val="10"/>
        <rFont val="Arial"/>
        <family val="2"/>
      </rPr>
      <t>6)</t>
    </r>
    <r>
      <rPr>
        <sz val="10"/>
        <rFont val="Arial"/>
        <family val="2"/>
      </rPr>
      <t>Schätzungen des BMF</t>
    </r>
  </si>
  <si>
    <t xml:space="preserve">Quellen: bis 2011 Statistik Austria (Stand: 30. Sept. 2012), ab 2012  BMF; Werte für 2012: budgetäre Notifikaton an die EK per 30.9.2012 </t>
  </si>
  <si>
    <r>
      <t xml:space="preserve">2013 </t>
    </r>
    <r>
      <rPr>
        <vertAlign val="superscript"/>
        <sz val="10"/>
        <rFont val="Arial"/>
        <family val="2"/>
      </rPr>
      <t>6)</t>
    </r>
  </si>
  <si>
    <r>
      <t xml:space="preserve">2012 </t>
    </r>
    <r>
      <rPr>
        <vertAlign val="superscript"/>
        <sz val="10"/>
        <rFont val="Arial"/>
        <family val="2"/>
      </rPr>
      <t>5)</t>
    </r>
  </si>
  <si>
    <r>
      <t xml:space="preserve">SV </t>
    </r>
    <r>
      <rPr>
        <vertAlign val="superscript"/>
        <sz val="10"/>
        <rFont val="Arial"/>
        <family val="2"/>
      </rPr>
      <t>4)</t>
    </r>
  </si>
  <si>
    <r>
      <t xml:space="preserve">L  u. G </t>
    </r>
    <r>
      <rPr>
        <vertAlign val="superscript"/>
        <sz val="10"/>
        <rFont val="Arial"/>
        <family val="2"/>
      </rPr>
      <t>3)</t>
    </r>
  </si>
  <si>
    <r>
      <t xml:space="preserve">Bund </t>
    </r>
    <r>
      <rPr>
        <vertAlign val="superscript"/>
        <sz val="10"/>
        <rFont val="Arial"/>
        <family val="2"/>
      </rPr>
      <t>2)</t>
    </r>
  </si>
  <si>
    <r>
      <t xml:space="preserve">Staat </t>
    </r>
    <r>
      <rPr>
        <vertAlign val="superscript"/>
        <sz val="10"/>
        <rFont val="Arial"/>
        <family val="2"/>
      </rPr>
      <t>1)</t>
    </r>
  </si>
  <si>
    <t>Tabelle 4: Maastricht-Defizite der staatlichen Teilsektoren gem. ESVG 95</t>
  </si>
  <si>
    <r>
      <t>1)</t>
    </r>
    <r>
      <rPr>
        <sz val="9"/>
        <color indexed="63"/>
        <rFont val="Arial"/>
        <family val="2"/>
      </rPr>
      <t xml:space="preserve">  Vor Inkrafttreten der 2. Etappe Haushaltsrechtsreform ;  Maastricht-Defizite: Notifikation an EK per 30. September 2012            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2012: Bundesvoranschlag in der Fassung der Novelle vom 24.7. 2012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Insbesondere Rücklagengebarung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 xml:space="preserve">2010 inkl. Besserungsschein Kommunalkredit Finanz iHv rd. 1 Mrd. €  , 2011 inkl. Abschreibung Partizipationskapital Hypo Alpe Adria iHv rd 0,6 Mrd. €
</t>
    </r>
  </si>
  <si>
    <t xml:space="preserve">Quellen: bis 2011 Statistik Austria (Stand: 30. Sept. 2011), ab 2012  BMF.  </t>
  </si>
  <si>
    <t xml:space="preserve">Maastricht-Defizit der Sozialversicherung </t>
  </si>
  <si>
    <t xml:space="preserve">Maastricht-Defizit der Gemeindeebene </t>
  </si>
  <si>
    <t xml:space="preserve">Maastricht-Defizit der Landesebene </t>
  </si>
  <si>
    <t>Maastricht-Defizit des Bundessektors lt. ESVG 95</t>
  </si>
  <si>
    <t>sonstige Einheiten des Bundessektors</t>
  </si>
  <si>
    <t>Maastricht-Defizit des Bundes laut ESVG 95</t>
  </si>
  <si>
    <t>Zinsen</t>
  </si>
  <si>
    <t>Steuern, Investitionen, EU-Beiträge u. Rückflüsse</t>
  </si>
  <si>
    <t>Periodengerechte Zuordnung gemäß ESVG 95</t>
  </si>
  <si>
    <t>Defizit der ÖBB Infrastruktur AG</t>
  </si>
  <si>
    <t>Zurechnungen von außerhalb des Bundesbudgets</t>
  </si>
  <si>
    <t>Beteiligungen</t>
  </si>
  <si>
    <t>Darlehen</t>
  </si>
  <si>
    <t>Finanzielle Transaktionen laut Bundesbudget</t>
  </si>
  <si>
    <r>
      <t xml:space="preserve">2012 </t>
    </r>
    <r>
      <rPr>
        <vertAlign val="superscript"/>
        <sz val="9"/>
        <color indexed="63"/>
        <rFont val="Arial"/>
        <family val="2"/>
      </rPr>
      <t>2)</t>
    </r>
  </si>
  <si>
    <r>
      <t xml:space="preserve">Tabelle 5: Ableitung des gesamtstaatlichen Maastricht-Defizits aus dem administrativen Defizit des Bundes </t>
    </r>
    <r>
      <rPr>
        <b/>
        <vertAlign val="superscript"/>
        <sz val="10"/>
        <color indexed="63"/>
        <rFont val="Arial"/>
        <family val="2"/>
      </rPr>
      <t>1)</t>
    </r>
  </si>
  <si>
    <r>
      <t>1)</t>
    </r>
    <r>
      <rPr>
        <sz val="9"/>
        <color indexed="63"/>
        <rFont val="Arial"/>
        <family val="2"/>
      </rPr>
      <t xml:space="preserve">  Accrual Adjustment Zinsen UG 58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 davon 1.137 Mio. €  Besserungsschein KA Finanz AG, Übernahme Finanzverbindlichkeiten der ÖBB -1.137 Mio. €, sonstige -8 Mio. €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 davon 900 Mio. €  Einzahlung in ESM und 222 Mio. € Aufstockung Beteiligung an europäischer Investitionsbank.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 xml:space="preserve"> davon Ausfuhrförderung 492 Mio. €
</t>
    </r>
    <r>
      <rPr>
        <vertAlign val="superscript"/>
        <sz val="9"/>
        <color indexed="63"/>
        <rFont val="Arial"/>
        <family val="2"/>
      </rPr>
      <t>5)</t>
    </r>
    <r>
      <rPr>
        <sz val="9"/>
        <color indexed="63"/>
        <rFont val="Arial"/>
        <family val="2"/>
      </rPr>
      <t xml:space="preserve"> davon Rückzahlung von Partizipationskapital 624 Mio. €, Veräußerungserlöse 250 Mio. €  
</t>
    </r>
    <r>
      <rPr>
        <vertAlign val="superscript"/>
        <sz val="9"/>
        <color indexed="63"/>
        <rFont val="Arial"/>
        <family val="2"/>
      </rPr>
      <t>6)</t>
    </r>
    <r>
      <rPr>
        <sz val="9"/>
        <color indexed="63"/>
        <rFont val="Arial"/>
        <family val="2"/>
      </rPr>
      <t xml:space="preserve"> davon 267 Mio. €  Ausfuhrförderung</t>
    </r>
  </si>
  <si>
    <t>Quellen: BMF</t>
  </si>
  <si>
    <t>Nettoergebnis des Bundes</t>
  </si>
  <si>
    <t>Aufwand aus Wertberichtigungen</t>
  </si>
  <si>
    <t>Aufwand und Auflösung von Rückstellungen</t>
  </si>
  <si>
    <t>Abschreibungen auf Vermögenswerte</t>
  </si>
  <si>
    <t>davon:</t>
  </si>
  <si>
    <t>Nicht finanzierungswirksamer Aufwand / Ertrag</t>
  </si>
  <si>
    <r>
      <t xml:space="preserve">Darlehen und Vorschüsse </t>
    </r>
    <r>
      <rPr>
        <i/>
        <vertAlign val="superscript"/>
        <sz val="9"/>
        <rFont val="Arial"/>
        <family val="2"/>
      </rPr>
      <t>6)</t>
    </r>
  </si>
  <si>
    <r>
      <t xml:space="preserve">Investitionen in Beteiligungen </t>
    </r>
    <r>
      <rPr>
        <i/>
        <vertAlign val="superscript"/>
        <sz val="9"/>
        <rFont val="Arial"/>
        <family val="2"/>
      </rPr>
      <t>5)</t>
    </r>
  </si>
  <si>
    <t>Investitionen in immaterielle Vermögensgegenstände</t>
  </si>
  <si>
    <t xml:space="preserve">Investitionen in Sachanlagen </t>
  </si>
  <si>
    <t xml:space="preserve">Einzahlungen aus </t>
  </si>
  <si>
    <r>
      <t xml:space="preserve">Darlehen und Vorschüsse </t>
    </r>
    <r>
      <rPr>
        <i/>
        <vertAlign val="superscript"/>
        <sz val="9"/>
        <rFont val="Arial"/>
        <family val="2"/>
      </rPr>
      <t>4)</t>
    </r>
  </si>
  <si>
    <r>
      <t xml:space="preserve">Investitionen in Beteiligungen </t>
    </r>
    <r>
      <rPr>
        <i/>
        <vertAlign val="superscript"/>
        <sz val="9"/>
        <rFont val="Arial"/>
        <family val="2"/>
      </rPr>
      <t>3)</t>
    </r>
  </si>
  <si>
    <t xml:space="preserve">Auszahlungen aus </t>
  </si>
  <si>
    <t>Nicht ergebniswirksame Auszahlungen /Einzahlungen</t>
  </si>
  <si>
    <t>Erträge aus operativer Verwaltungstätigkeit und Transfers</t>
  </si>
  <si>
    <t>Betriebl. Sachaufwand</t>
  </si>
  <si>
    <t>Personalaufwand</t>
  </si>
  <si>
    <t xml:space="preserve">Periodenabgrenzungen </t>
  </si>
  <si>
    <t>Nettofinanzierungsbedarf des Bundes</t>
  </si>
  <si>
    <t>Tabelle 6: Ableitung des Nettoergebnis  des Bundes aus der Finanzierungsrechnung</t>
  </si>
  <si>
    <r>
      <t>1)</t>
    </r>
    <r>
      <rPr>
        <sz val="9"/>
        <color indexed="63"/>
        <rFont val="Arial"/>
        <family val="2"/>
      </rPr>
      <t xml:space="preserve"> budgetäre Notifikaton an die EK per 30.September 2012.</t>
    </r>
  </si>
  <si>
    <t>in % BIP</t>
  </si>
  <si>
    <t>sonstige</t>
  </si>
  <si>
    <t>+</t>
  </si>
  <si>
    <t>Time-adjustment Steuern (Annahme)</t>
  </si>
  <si>
    <t>Abschreibungen auf Sachanlagen u. immat. Vermögen</t>
  </si>
  <si>
    <t>Tabelle 7: Ableitung des Maastricht-Defizites  des Bundes aus der Ergebnisrechnung</t>
  </si>
  <si>
    <r>
      <t xml:space="preserve">Abgang des allgemeinen Haushaltes des Bundes </t>
    </r>
    <r>
      <rPr>
        <vertAlign val="superscript"/>
        <sz val="9"/>
        <rFont val="Arial"/>
        <family val="2"/>
      </rPr>
      <t>1)</t>
    </r>
  </si>
  <si>
    <r>
      <t xml:space="preserve">Sonstige finanzielle Transaktionen </t>
    </r>
    <r>
      <rPr>
        <vertAlign val="superscript"/>
        <sz val="9"/>
        <rFont val="Arial"/>
        <family val="2"/>
      </rPr>
      <t>3)</t>
    </r>
  </si>
  <si>
    <r>
      <t xml:space="preserve">sonstige  </t>
    </r>
    <r>
      <rPr>
        <vertAlign val="superscript"/>
        <sz val="10"/>
        <rFont val="Arial"/>
        <family val="2"/>
      </rPr>
      <t>4)</t>
    </r>
  </si>
  <si>
    <r>
      <t xml:space="preserve">Finanzaufwand </t>
    </r>
    <r>
      <rPr>
        <i/>
        <vertAlign val="superscript"/>
        <sz val="9"/>
        <rFont val="Arial"/>
        <family val="2"/>
      </rPr>
      <t xml:space="preserve"> 1)</t>
    </r>
  </si>
  <si>
    <r>
      <t xml:space="preserve">Transfers </t>
    </r>
    <r>
      <rPr>
        <i/>
        <vertAlign val="superscript"/>
        <sz val="9"/>
        <rFont val="Arial"/>
        <family val="2"/>
      </rPr>
      <t>2)</t>
    </r>
  </si>
  <si>
    <r>
      <t xml:space="preserve">Maastricht-Defizit der Landesebene </t>
    </r>
    <r>
      <rPr>
        <vertAlign val="superscript"/>
        <sz val="9"/>
        <rFont val="Arial"/>
        <family val="2"/>
      </rPr>
      <t>1)</t>
    </r>
  </si>
  <si>
    <r>
      <t xml:space="preserve">Maastricht-Defizit der Gemeindeebene </t>
    </r>
    <r>
      <rPr>
        <vertAlign val="superscript"/>
        <sz val="9"/>
        <rFont val="Arial"/>
        <family val="2"/>
      </rPr>
      <t>1)</t>
    </r>
  </si>
  <si>
    <r>
      <t xml:space="preserve">Maastricht-Defizit der Sozialversicherung </t>
    </r>
    <r>
      <rPr>
        <vertAlign val="superscript"/>
        <sz val="9"/>
        <rFont val="Arial"/>
        <family val="2"/>
      </rPr>
      <t>1)</t>
    </r>
  </si>
  <si>
    <r>
      <t xml:space="preserve">Maastricht-Defizit des Gesamtstaates </t>
    </r>
    <r>
      <rPr>
        <vertAlign val="superscript"/>
        <sz val="9"/>
        <rFont val="Arial"/>
        <family val="2"/>
      </rPr>
      <t>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</si>
</sst>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#,##0.0"/>
    <numFmt numFmtId="165" formatCode="0.0"/>
    <numFmt numFmtId="166" formatCode="0.0000"/>
    <numFmt numFmtId="167" formatCode="#,##0.000"/>
    <numFmt numFmtId="168" formatCode="0.000"/>
    <numFmt numFmtId="169" formatCode="##0\ &quot;bps&quot;"/>
    <numFmt numFmtId="170" formatCode="_-* #,##0.00\ [$€-1]_-;\-* #,##0.00\ [$€-1]_-;_-* &quot;-&quot;??\ [$€-1]_-"/>
    <numFmt numFmtId="171" formatCode="_-* #,##0.00\ [$€]_-;\-* #,##0.00\ [$€]_-;_-* &quot;-&quot;??\ [$€]_-;_-@_-"/>
    <numFmt numFmtId="172" formatCode="#,##0.00_);[Red]\(#,##0.00\);\-_)"/>
    <numFmt numFmtId="173" formatCode="_(* #,##0.00_);_(* \(#,##0.00\);_(* &quot;-&quot;??_);_(@_)"/>
    <numFmt numFmtId="174" formatCode="_ * #,##0.00_ ;_ * \-#,##0.00_ ;_ * &quot;-&quot;??_ ;_ @_ "/>
    <numFmt numFmtId="175" formatCode="#,##0.00_);\(#,##0.00\)"/>
    <numFmt numFmtId="176" formatCode="\+#,##0;\-#,##0"/>
    <numFmt numFmtId="177" formatCode="_(* #,##0.00_);\(* #,##0.00\);_(* &quot;-&quot;??_);_-@_-"/>
    <numFmt numFmtId="178" formatCode="_(* #,##0_);\(* #,##0\);_(* &quot;-&quot;??_);_-@_-"/>
    <numFmt numFmtId="179" formatCode="0.00_)"/>
    <numFmt numFmtId="180" formatCode="#0.00"/>
    <numFmt numFmtId="181" formatCode="#0.0000"/>
    <numFmt numFmtId="182" formatCode="0.000%"/>
    <numFmt numFmtId="183" formatCode="0.0000000%"/>
    <numFmt numFmtId="184" formatCode="#,##0_ ;[Red]\-#,##0\ "/>
    <numFmt numFmtId="185" formatCode="&quot;L.&quot;\ #,##0;[Red]\-&quot;L.&quot;\ #,##0"/>
  </numFmts>
  <fonts count="106">
    <font>
      <sz val="10"/>
      <name val="Arial"/>
    </font>
    <font>
      <sz val="11"/>
      <color theme="1"/>
      <name val="Calibri"/>
      <family val="2"/>
      <scheme val="minor"/>
    </font>
    <font>
      <sz val="10"/>
      <color indexed="63"/>
      <name val="Arial"/>
      <family val="2"/>
    </font>
    <font>
      <sz val="9"/>
      <name val="Arial"/>
      <family val="2"/>
    </font>
    <font>
      <sz val="9"/>
      <color indexed="63"/>
      <name val="Arial"/>
      <family val="2"/>
    </font>
    <font>
      <b/>
      <sz val="16"/>
      <name val="Arial"/>
      <family val="2"/>
    </font>
    <font>
      <b/>
      <sz val="16"/>
      <color indexed="63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color rgb="FFFF0000"/>
      <name val="Arial"/>
      <family val="2"/>
    </font>
    <font>
      <vertAlign val="superscript"/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0"/>
      <color rgb="FF0070C0"/>
      <name val="Arial"/>
      <family val="2"/>
    </font>
    <font>
      <vertAlign val="superscript"/>
      <sz val="9"/>
      <color indexed="63"/>
      <name val="Arial"/>
      <family val="2"/>
    </font>
    <font>
      <sz val="9"/>
      <color rgb="FFFF0000"/>
      <name val="Arial"/>
      <family val="2"/>
    </font>
    <font>
      <b/>
      <sz val="9"/>
      <color indexed="63"/>
      <name val="Arial"/>
      <family val="2"/>
    </font>
    <font>
      <b/>
      <sz val="10"/>
      <color indexed="63"/>
      <name val="Arial"/>
      <family val="2"/>
    </font>
    <font>
      <b/>
      <vertAlign val="superscript"/>
      <sz val="10"/>
      <color indexed="63"/>
      <name val="Arial"/>
      <family val="2"/>
    </font>
    <font>
      <i/>
      <sz val="9"/>
      <name val="Arial"/>
      <family val="2"/>
    </font>
    <font>
      <i/>
      <vertAlign val="superscript"/>
      <sz val="9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Arial"/>
      <family val="2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MS Sans Serif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b/>
      <sz val="11"/>
      <color theme="1"/>
      <name val="Palatino Linotype"/>
      <family val="1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</borders>
  <cellStyleXfs count="346">
    <xf numFmtId="0" fontId="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7" borderId="0" applyNumberFormat="0" applyBorder="0" applyAlignment="0" applyProtection="0"/>
    <xf numFmtId="0" fontId="29" fillId="6" borderId="0" applyNumberFormat="0" applyBorder="0" applyAlignment="0" applyProtection="0"/>
    <xf numFmtId="0" fontId="29" fillId="9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5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5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8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10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5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30" fillId="15" borderId="0" applyNumberFormat="0" applyBorder="0" applyAlignment="0" applyProtection="0"/>
    <xf numFmtId="0" fontId="30" fillId="8" borderId="0" applyNumberFormat="0" applyBorder="0" applyAlignment="0" applyProtection="0"/>
    <xf numFmtId="0" fontId="30" fillId="11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5" borderId="0" applyNumberFormat="0" applyBorder="0" applyAlignment="0" applyProtection="0"/>
    <xf numFmtId="0" fontId="30" fillId="8" borderId="0" applyNumberFormat="0" applyBorder="0" applyAlignment="0" applyProtection="0"/>
    <xf numFmtId="0" fontId="30" fillId="11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1" fillId="1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2" fillId="17" borderId="0" applyNumberFormat="0" applyBorder="0" applyAlignment="0" applyProtection="0"/>
    <xf numFmtId="0" fontId="32" fillId="8" borderId="0" applyNumberFormat="0" applyBorder="0" applyAlignment="0" applyProtection="0"/>
    <xf numFmtId="0" fontId="32" fillId="14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2" fillId="8" borderId="0" applyNumberFormat="0" applyBorder="0" applyAlignment="0" applyProtection="0"/>
    <xf numFmtId="0" fontId="32" fillId="15" borderId="0" applyNumberFormat="0" applyBorder="0" applyAlignment="0" applyProtection="0"/>
    <xf numFmtId="0" fontId="32" fillId="8" borderId="0" applyNumberFormat="0" applyBorder="0" applyAlignment="0" applyProtection="0"/>
    <xf numFmtId="0" fontId="32" fillId="11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2" borderId="0" applyNumberFormat="0" applyBorder="0" applyAlignment="0" applyProtection="0"/>
    <xf numFmtId="0" fontId="33" fillId="3" borderId="0" applyNumberFormat="0" applyBorder="0" applyAlignment="0" applyProtection="0"/>
    <xf numFmtId="0" fontId="9" fillId="23" borderId="0" applyNumberFormat="0" applyFont="0" applyBorder="0" applyAlignment="0" applyProtection="0"/>
    <xf numFmtId="0" fontId="34" fillId="24" borderId="0" applyNumberFormat="0" applyBorder="0" applyAlignment="0" applyProtection="0"/>
    <xf numFmtId="0" fontId="35" fillId="7" borderId="2" applyNumberFormat="0" applyAlignment="0" applyProtection="0"/>
    <xf numFmtId="169" fontId="9" fillId="0" borderId="0" applyFont="0" applyFill="0" applyBorder="0" applyAlignment="0" applyProtection="0"/>
    <xf numFmtId="0" fontId="36" fillId="13" borderId="2" applyNumberFormat="0" applyAlignment="0" applyProtection="0"/>
    <xf numFmtId="0" fontId="37" fillId="13" borderId="2" applyNumberFormat="0" applyAlignment="0" applyProtection="0"/>
    <xf numFmtId="0" fontId="38" fillId="0" borderId="3" applyNumberFormat="0" applyFill="0" applyAlignment="0" applyProtection="0"/>
    <xf numFmtId="0" fontId="39" fillId="0" borderId="4" applyNumberFormat="0" applyFill="0" applyAlignment="0" applyProtection="0"/>
    <xf numFmtId="0" fontId="40" fillId="25" borderId="5" applyNumberFormat="0" applyAlignment="0" applyProtection="0"/>
    <xf numFmtId="0" fontId="41" fillId="25" borderId="5" applyNumberFormat="0" applyAlignment="0" applyProtection="0"/>
    <xf numFmtId="0" fontId="42" fillId="3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0" borderId="6" applyNumberFormat="0" applyFill="0" applyAlignment="0" applyProtection="0"/>
    <xf numFmtId="0" fontId="45" fillId="0" borderId="7" applyNumberFormat="0" applyFill="0" applyAlignment="0" applyProtection="0"/>
    <xf numFmtId="0" fontId="46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2" borderId="0" applyNumberFormat="0" applyBorder="0" applyAlignment="0" applyProtection="0"/>
    <xf numFmtId="14" fontId="47" fillId="0" borderId="0"/>
    <xf numFmtId="0" fontId="34" fillId="26" borderId="0" applyNumberFormat="0" applyFont="0" applyBorder="0" applyAlignment="0" applyProtection="0"/>
    <xf numFmtId="0" fontId="34" fillId="24" borderId="0" applyNumberFormat="0" applyFont="0" applyBorder="0" applyProtection="0">
      <alignment horizontal="right"/>
    </xf>
    <xf numFmtId="0" fontId="48" fillId="25" borderId="5" applyNumberFormat="0" applyAlignment="0" applyProtection="0"/>
    <xf numFmtId="17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1" fontId="9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Fill="0" applyBorder="0" applyAlignment="0" applyProtection="0"/>
    <xf numFmtId="0" fontId="51" fillId="0" borderId="0" applyNumberFormat="0" applyFill="0" applyBorder="0" applyAlignment="0" applyProtection="0"/>
    <xf numFmtId="0" fontId="9" fillId="0" borderId="0" applyFont="0" applyFill="0" applyBorder="0" applyProtection="0">
      <alignment horizontal="center"/>
    </xf>
    <xf numFmtId="0" fontId="9" fillId="0" borderId="9" applyFont="0" applyFill="0" applyBorder="0" applyProtection="0">
      <alignment horizontal="right"/>
    </xf>
    <xf numFmtId="0" fontId="52" fillId="4" borderId="0" applyNumberFormat="0" applyBorder="0" applyAlignment="0" applyProtection="0"/>
    <xf numFmtId="172" fontId="53" fillId="0" borderId="0"/>
    <xf numFmtId="0" fontId="54" fillId="0" borderId="6" applyNumberFormat="0" applyFill="0" applyAlignment="0" applyProtection="0"/>
    <xf numFmtId="0" fontId="55" fillId="0" borderId="7" applyNumberFormat="0" applyFill="0" applyAlignment="0" applyProtection="0"/>
    <xf numFmtId="0" fontId="56" fillId="0" borderId="8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8" fillId="7" borderId="2" applyNumberFormat="0" applyAlignment="0" applyProtection="0"/>
    <xf numFmtId="0" fontId="59" fillId="0" borderId="0"/>
    <xf numFmtId="0" fontId="60" fillId="9" borderId="10" applyNumberFormat="0" applyFont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2" borderId="0" applyNumberFormat="0" applyBorder="0" applyAlignment="0" applyProtection="0"/>
    <xf numFmtId="0" fontId="61" fillId="4" borderId="0" applyNumberFormat="0" applyBorder="0" applyAlignment="0" applyProtection="0"/>
    <xf numFmtId="0" fontId="62" fillId="13" borderId="11" applyNumberFormat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63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8" fillId="25" borderId="5" applyNumberFormat="0" applyAlignment="0" applyProtection="0"/>
    <xf numFmtId="38" fontId="64" fillId="0" borderId="0"/>
    <xf numFmtId="38" fontId="65" fillId="0" borderId="0"/>
    <xf numFmtId="38" fontId="66" fillId="0" borderId="0"/>
    <xf numFmtId="38" fontId="67" fillId="0" borderId="0"/>
    <xf numFmtId="0" fontId="47" fillId="0" borderId="0"/>
    <xf numFmtId="0" fontId="47" fillId="0" borderId="0"/>
    <xf numFmtId="0" fontId="68" fillId="0" borderId="4" applyNumberFormat="0" applyFill="0" applyAlignment="0" applyProtection="0"/>
    <xf numFmtId="0" fontId="69" fillId="0" borderId="0" applyNumberFormat="0" applyFill="0" applyBorder="0" applyAlignment="0" applyProtection="0"/>
    <xf numFmtId="15" fontId="47" fillId="0" borderId="0"/>
    <xf numFmtId="175" fontId="47" fillId="0" borderId="0"/>
    <xf numFmtId="176" fontId="47" fillId="0" borderId="0"/>
    <xf numFmtId="38" fontId="63" fillId="0" borderId="0" applyFont="0" applyFill="0" applyBorder="0" applyAlignment="0" applyProtection="0"/>
    <xf numFmtId="177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44" fillId="0" borderId="6" applyNumberFormat="0" applyFill="0" applyAlignment="0" applyProtection="0"/>
    <xf numFmtId="0" fontId="45" fillId="0" borderId="7" applyNumberFormat="0" applyFill="0" applyAlignment="0" applyProtection="0"/>
    <xf numFmtId="0" fontId="46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2" fillId="0" borderId="0"/>
    <xf numFmtId="179" fontId="73" fillId="0" borderId="0"/>
    <xf numFmtId="0" fontId="7" fillId="0" borderId="0"/>
    <xf numFmtId="0" fontId="9" fillId="0" borderId="0"/>
    <xf numFmtId="0" fontId="74" fillId="0" borderId="0"/>
    <xf numFmtId="0" fontId="60" fillId="0" borderId="0"/>
    <xf numFmtId="0" fontId="9" fillId="9" borderId="10" applyNumberFormat="0" applyFont="0" applyAlignment="0" applyProtection="0"/>
    <xf numFmtId="0" fontId="28" fillId="9" borderId="10" applyNumberFormat="0" applyFont="0" applyAlignment="0" applyProtection="0"/>
    <xf numFmtId="18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81" fontId="9" fillId="0" borderId="0" applyFont="0" applyFill="0" applyAlignment="0" applyProtection="0"/>
    <xf numFmtId="0" fontId="9" fillId="0" borderId="0" applyFont="0" applyFill="0" applyBorder="0" applyProtection="0">
      <alignment horizontal="center"/>
    </xf>
    <xf numFmtId="0" fontId="34" fillId="0" borderId="0" applyNumberFormat="0" applyFont="0" applyBorder="0" applyProtection="0"/>
    <xf numFmtId="0" fontId="38" fillId="0" borderId="3" applyNumberFormat="0" applyFill="0" applyAlignment="0" applyProtection="0"/>
    <xf numFmtId="0" fontId="75" fillId="13" borderId="11" applyNumberFormat="0" applyAlignment="0" applyProtection="0"/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10" fontId="47" fillId="0" borderId="0"/>
    <xf numFmtId="10" fontId="47" fillId="0" borderId="0"/>
    <xf numFmtId="183" fontId="47" fillId="0" borderId="0"/>
    <xf numFmtId="10" fontId="76" fillId="0" borderId="0" applyFont="0" applyFill="0" applyBorder="0" applyAlignment="0" applyProtection="0"/>
    <xf numFmtId="0" fontId="60" fillId="9" borderId="10" applyNumberFormat="0" applyFont="0" applyAlignment="0" applyProtection="0"/>
    <xf numFmtId="0" fontId="57" fillId="0" borderId="4" applyNumberFormat="0" applyFill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2" fillId="3" borderId="0" applyNumberFormat="0" applyBorder="0" applyAlignment="0" applyProtection="0"/>
    <xf numFmtId="4" fontId="77" fillId="27" borderId="12" applyNumberFormat="0" applyProtection="0">
      <alignment vertical="center"/>
    </xf>
    <xf numFmtId="4" fontId="78" fillId="27" borderId="12" applyNumberFormat="0" applyProtection="0">
      <alignment vertical="center"/>
    </xf>
    <xf numFmtId="4" fontId="79" fillId="27" borderId="12" applyNumberFormat="0" applyProtection="0">
      <alignment horizontal="left" vertical="center" indent="1"/>
    </xf>
    <xf numFmtId="0" fontId="80" fillId="27" borderId="12" applyNumberFormat="0" applyProtection="0">
      <alignment horizontal="left" vertical="top" indent="1"/>
    </xf>
    <xf numFmtId="4" fontId="79" fillId="28" borderId="0" applyNumberFormat="0" applyProtection="0">
      <alignment horizontal="left" vertical="center" indent="1"/>
    </xf>
    <xf numFmtId="4" fontId="79" fillId="29" borderId="12" applyNumberFormat="0" applyProtection="0">
      <alignment horizontal="right" vertical="center"/>
    </xf>
    <xf numFmtId="4" fontId="79" fillId="30" borderId="12" applyNumberFormat="0" applyProtection="0">
      <alignment horizontal="right" vertical="center"/>
    </xf>
    <xf numFmtId="4" fontId="79" fillId="31" borderId="12" applyNumberFormat="0" applyProtection="0">
      <alignment horizontal="right" vertical="center"/>
    </xf>
    <xf numFmtId="4" fontId="79" fillId="32" borderId="12" applyNumberFormat="0" applyProtection="0">
      <alignment horizontal="right" vertical="center"/>
    </xf>
    <xf numFmtId="4" fontId="79" fillId="33" borderId="12" applyNumberFormat="0" applyProtection="0">
      <alignment horizontal="right" vertical="center"/>
    </xf>
    <xf numFmtId="4" fontId="79" fillId="34" borderId="12" applyNumberFormat="0" applyProtection="0">
      <alignment horizontal="right" vertical="center"/>
    </xf>
    <xf numFmtId="4" fontId="79" fillId="35" borderId="12" applyNumberFormat="0" applyProtection="0">
      <alignment horizontal="right" vertical="center"/>
    </xf>
    <xf numFmtId="4" fontId="79" fillId="36" borderId="12" applyNumberFormat="0" applyProtection="0">
      <alignment horizontal="right" vertical="center"/>
    </xf>
    <xf numFmtId="4" fontId="79" fillId="37" borderId="12" applyNumberFormat="0" applyProtection="0">
      <alignment horizontal="right" vertical="center"/>
    </xf>
    <xf numFmtId="4" fontId="77" fillId="38" borderId="13" applyNumberFormat="0" applyProtection="0">
      <alignment horizontal="left" vertical="center" indent="1"/>
    </xf>
    <xf numFmtId="4" fontId="77" fillId="26" borderId="0" applyNumberFormat="0" applyProtection="0">
      <alignment horizontal="left" vertical="center" indent="1"/>
    </xf>
    <xf numFmtId="4" fontId="77" fillId="28" borderId="0" applyNumberFormat="0" applyProtection="0">
      <alignment horizontal="left" vertical="center" indent="1"/>
    </xf>
    <xf numFmtId="4" fontId="79" fillId="26" borderId="12" applyNumberFormat="0" applyProtection="0">
      <alignment horizontal="right" vertical="center"/>
    </xf>
    <xf numFmtId="4" fontId="34" fillId="26" borderId="0" applyNumberFormat="0" applyProtection="0">
      <alignment horizontal="left" vertical="center" indent="1"/>
    </xf>
    <xf numFmtId="4" fontId="34" fillId="28" borderId="0" applyNumberFormat="0" applyProtection="0">
      <alignment horizontal="left" vertical="center" indent="1"/>
    </xf>
    <xf numFmtId="0" fontId="9" fillId="28" borderId="12" applyNumberFormat="0" applyProtection="0">
      <alignment horizontal="left" vertical="center" indent="1"/>
    </xf>
    <xf numFmtId="0" fontId="9" fillId="28" borderId="12" applyNumberFormat="0" applyProtection="0">
      <alignment horizontal="left" vertical="top" indent="1"/>
    </xf>
    <xf numFmtId="0" fontId="9" fillId="39" borderId="12" applyNumberFormat="0" applyProtection="0">
      <alignment horizontal="left" vertical="center" indent="1"/>
    </xf>
    <xf numFmtId="0" fontId="9" fillId="39" borderId="12" applyNumberFormat="0" applyProtection="0">
      <alignment horizontal="left" vertical="top" indent="1"/>
    </xf>
    <xf numFmtId="0" fontId="9" fillId="26" borderId="12" applyNumberFormat="0" applyProtection="0">
      <alignment horizontal="left" vertical="center" indent="1"/>
    </xf>
    <xf numFmtId="0" fontId="9" fillId="26" borderId="12" applyNumberFormat="0" applyProtection="0">
      <alignment horizontal="left" vertical="top" indent="1"/>
    </xf>
    <xf numFmtId="0" fontId="9" fillId="40" borderId="12" applyNumberFormat="0" applyProtection="0">
      <alignment horizontal="left" vertical="center" indent="1"/>
    </xf>
    <xf numFmtId="0" fontId="9" fillId="40" borderId="12" applyNumberFormat="0" applyProtection="0">
      <alignment horizontal="left" vertical="top" indent="1"/>
    </xf>
    <xf numFmtId="4" fontId="79" fillId="40" borderId="12" applyNumberFormat="0" applyProtection="0">
      <alignment vertical="center"/>
    </xf>
    <xf numFmtId="4" fontId="81" fillId="40" borderId="12" applyNumberFormat="0" applyProtection="0">
      <alignment vertical="center"/>
    </xf>
    <xf numFmtId="4" fontId="77" fillId="26" borderId="14" applyNumberFormat="0" applyProtection="0">
      <alignment horizontal="left" vertical="center" indent="1"/>
    </xf>
    <xf numFmtId="0" fontId="34" fillId="41" borderId="12" applyNumberFormat="0" applyProtection="0">
      <alignment horizontal="left" vertical="top" indent="1"/>
    </xf>
    <xf numFmtId="4" fontId="79" fillId="40" borderId="12" applyNumberFormat="0" applyProtection="0">
      <alignment horizontal="right" vertical="center"/>
    </xf>
    <xf numFmtId="4" fontId="81" fillId="40" borderId="12" applyNumberFormat="0" applyProtection="0">
      <alignment horizontal="right" vertical="center"/>
    </xf>
    <xf numFmtId="4" fontId="77" fillId="26" borderId="12" applyNumberFormat="0" applyProtection="0">
      <alignment horizontal="left" vertical="center" indent="1"/>
    </xf>
    <xf numFmtId="0" fontId="34" fillId="39" borderId="12" applyNumberFormat="0" applyProtection="0">
      <alignment horizontal="left" vertical="top" indent="1"/>
    </xf>
    <xf numFmtId="4" fontId="82" fillId="39" borderId="14" applyNumberFormat="0" applyProtection="0">
      <alignment horizontal="left" vertical="center" indent="1"/>
    </xf>
    <xf numFmtId="4" fontId="83" fillId="40" borderId="12" applyNumberFormat="0" applyProtection="0">
      <alignment horizontal="right" vertical="center"/>
    </xf>
    <xf numFmtId="184" fontId="84" fillId="36" borderId="15"/>
    <xf numFmtId="49" fontId="85" fillId="36" borderId="0"/>
    <xf numFmtId="49" fontId="86" fillId="35" borderId="16">
      <alignment horizontal="center" wrapText="1"/>
    </xf>
    <xf numFmtId="49" fontId="86" fillId="35" borderId="16">
      <alignment wrapText="1"/>
    </xf>
    <xf numFmtId="0" fontId="84" fillId="42" borderId="17">
      <protection locked="0"/>
    </xf>
    <xf numFmtId="0" fontId="87" fillId="42" borderId="0"/>
    <xf numFmtId="0" fontId="86" fillId="27" borderId="16"/>
    <xf numFmtId="0" fontId="86" fillId="27" borderId="16"/>
    <xf numFmtId="0" fontId="86" fillId="34" borderId="16">
      <alignment vertical="center" wrapText="1"/>
    </xf>
    <xf numFmtId="0" fontId="71" fillId="14" borderId="0" applyNumberFormat="0" applyBorder="0" applyAlignment="0" applyProtection="0"/>
    <xf numFmtId="0" fontId="61" fillId="4" borderId="0" applyNumberFormat="0" applyBorder="0" applyAlignment="0" applyProtection="0"/>
    <xf numFmtId="0" fontId="9" fillId="0" borderId="0"/>
    <xf numFmtId="0" fontId="9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63" fillId="0" borderId="0"/>
    <xf numFmtId="0" fontId="9" fillId="0" borderId="0"/>
    <xf numFmtId="0" fontId="72" fillId="0" borderId="0"/>
    <xf numFmtId="0" fontId="63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6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>
      <alignment vertical="top"/>
    </xf>
    <xf numFmtId="0" fontId="88" fillId="0" borderId="0">
      <alignment horizontal="right"/>
    </xf>
    <xf numFmtId="2" fontId="9" fillId="0" borderId="0" applyFill="0" applyBorder="0" applyProtection="0">
      <alignment horizontal="right"/>
    </xf>
    <xf numFmtId="2" fontId="89" fillId="43" borderId="18" applyProtection="0">
      <alignment horizontal="right"/>
    </xf>
    <xf numFmtId="2" fontId="90" fillId="44" borderId="18" applyProtection="0">
      <alignment horizontal="right"/>
    </xf>
    <xf numFmtId="14" fontId="91" fillId="45" borderId="18" applyProtection="0">
      <alignment horizontal="right"/>
    </xf>
    <xf numFmtId="14" fontId="91" fillId="45" borderId="18" applyProtection="0">
      <alignment horizontal="left"/>
    </xf>
    <xf numFmtId="0" fontId="92" fillId="46" borderId="18" applyNumberFormat="0" applyProtection="0">
      <alignment horizontal="left"/>
    </xf>
    <xf numFmtId="177" fontId="9" fillId="0" borderId="19" applyFont="0" applyFill="0" applyAlignment="0" applyProtection="0"/>
    <xf numFmtId="0" fontId="93" fillId="13" borderId="2" applyNumberFormat="0" applyAlignment="0" applyProtection="0"/>
    <xf numFmtId="14" fontId="94" fillId="1" borderId="20" applyBorder="0">
      <alignment horizont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6" applyNumberFormat="0" applyFill="0" applyAlignment="0" applyProtection="0"/>
    <xf numFmtId="0" fontId="99" fillId="0" borderId="7" applyNumberFormat="0" applyFill="0" applyAlignment="0" applyProtection="0"/>
    <xf numFmtId="0" fontId="100" fillId="0" borderId="8" applyNumberFormat="0" applyFill="0" applyAlignment="0" applyProtection="0"/>
    <xf numFmtId="0" fontId="100" fillId="0" borderId="0" applyNumberFormat="0" applyFill="0" applyBorder="0" applyAlignment="0" applyProtection="0"/>
    <xf numFmtId="177" fontId="9" fillId="0" borderId="21" applyFont="0" applyFill="0" applyAlignment="0" applyProtection="0"/>
    <xf numFmtId="0" fontId="101" fillId="0" borderId="3" applyNumberFormat="0" applyFill="0" applyAlignment="0" applyProtection="0"/>
    <xf numFmtId="0" fontId="102" fillId="0" borderId="0"/>
    <xf numFmtId="0" fontId="15" fillId="0" borderId="0" applyAlignment="0">
      <alignment horizontal="right"/>
    </xf>
    <xf numFmtId="0" fontId="103" fillId="3" borderId="0" applyNumberFormat="0" applyBorder="0" applyAlignment="0" applyProtection="0"/>
    <xf numFmtId="0" fontId="104" fillId="4" borderId="0" applyNumberFormat="0" applyBorder="0" applyAlignment="0" applyProtection="0"/>
    <xf numFmtId="185" fontId="63" fillId="0" borderId="0" applyFont="0" applyFill="0" applyBorder="0" applyAlignment="0" applyProtection="0"/>
    <xf numFmtId="0" fontId="35" fillId="7" borderId="2" applyNumberFormat="0" applyAlignment="0" applyProtection="0"/>
    <xf numFmtId="0" fontId="93" fillId="13" borderId="2" applyNumberFormat="0" applyAlignment="0" applyProtection="0"/>
    <xf numFmtId="0" fontId="62" fillId="13" borderId="11" applyNumberFormat="0" applyAlignment="0" applyProtection="0"/>
    <xf numFmtId="0" fontId="6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4" fillId="0" borderId="0" applyAlignment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2" borderId="0" applyNumberFormat="0" applyBorder="0" applyAlignment="0" applyProtection="0"/>
  </cellStyleXfs>
  <cellXfs count="194">
    <xf numFmtId="0" fontId="0" fillId="0" borderId="0" xfId="0"/>
    <xf numFmtId="0" fontId="2" fillId="0" borderId="0" xfId="0" applyFont="1" applyFill="1"/>
    <xf numFmtId="0" fontId="4" fillId="0" borderId="0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ill="1"/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left"/>
    </xf>
    <xf numFmtId="0" fontId="9" fillId="0" borderId="0" xfId="2"/>
    <xf numFmtId="0" fontId="9" fillId="0" borderId="0" xfId="2" applyAlignment="1">
      <alignment horizontal="left"/>
    </xf>
    <xf numFmtId="0" fontId="12" fillId="0" borderId="0" xfId="2" applyFont="1"/>
    <xf numFmtId="166" fontId="9" fillId="0" borderId="0" xfId="2" applyNumberFormat="1"/>
    <xf numFmtId="165" fontId="9" fillId="0" borderId="0" xfId="2" applyNumberFormat="1"/>
    <xf numFmtId="0" fontId="3" fillId="0" borderId="0" xfId="2" applyFont="1" applyAlignment="1">
      <alignment horizontal="left" wrapText="1"/>
    </xf>
    <xf numFmtId="164" fontId="3" fillId="0" borderId="0" xfId="2" applyNumberFormat="1" applyFont="1" applyBorder="1" applyAlignment="1">
      <alignment vertical="center"/>
    </xf>
    <xf numFmtId="3" fontId="3" fillId="0" borderId="0" xfId="2" applyNumberFormat="1" applyFont="1" applyBorder="1" applyAlignment="1">
      <alignment vertical="center"/>
    </xf>
    <xf numFmtId="3" fontId="3" fillId="0" borderId="0" xfId="2" applyNumberFormat="1" applyFont="1" applyFill="1" applyBorder="1" applyAlignment="1">
      <alignment horizontal="left" vertical="center"/>
    </xf>
    <xf numFmtId="165" fontId="12" fillId="0" borderId="0" xfId="2" applyNumberFormat="1" applyFont="1"/>
    <xf numFmtId="0" fontId="3" fillId="0" borderId="0" xfId="2" applyFont="1" applyBorder="1" applyAlignment="1">
      <alignment horizontal="left" vertical="center"/>
    </xf>
    <xf numFmtId="1" fontId="9" fillId="0" borderId="0" xfId="2" applyNumberFormat="1"/>
    <xf numFmtId="3" fontId="3" fillId="0" borderId="0" xfId="2" applyNumberFormat="1" applyFont="1" applyFill="1" applyBorder="1" applyAlignment="1">
      <alignment vertical="center"/>
    </xf>
    <xf numFmtId="3" fontId="3" fillId="0" borderId="0" xfId="2" applyNumberFormat="1" applyFont="1" applyBorder="1" applyAlignment="1">
      <alignment horizontal="left" vertical="center"/>
    </xf>
    <xf numFmtId="165" fontId="3" fillId="0" borderId="0" xfId="2" applyNumberFormat="1" applyFont="1"/>
    <xf numFmtId="165" fontId="3" fillId="0" borderId="0" xfId="2" applyNumberFormat="1" applyFont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Border="1" applyAlignment="1">
      <alignment horizontal="center"/>
    </xf>
    <xf numFmtId="0" fontId="3" fillId="0" borderId="0" xfId="2" applyFont="1" applyBorder="1" applyAlignment="1">
      <alignment horizontal="left"/>
    </xf>
    <xf numFmtId="0" fontId="9" fillId="0" borderId="0" xfId="2" applyBorder="1"/>
    <xf numFmtId="0" fontId="3" fillId="0" borderId="1" xfId="2" applyFont="1" applyFill="1" applyBorder="1" applyAlignment="1">
      <alignment horizontal="center" wrapText="1"/>
    </xf>
    <xf numFmtId="0" fontId="3" fillId="0" borderId="1" xfId="2" applyFont="1" applyBorder="1" applyAlignment="1">
      <alignment horizontal="center" wrapText="1"/>
    </xf>
    <xf numFmtId="0" fontId="3" fillId="0" borderId="1" xfId="2" applyFont="1" applyBorder="1" applyAlignment="1">
      <alignment horizontal="left" wrapText="1"/>
    </xf>
    <xf numFmtId="0" fontId="3" fillId="0" borderId="1" xfId="2" applyFont="1" applyBorder="1" applyAlignment="1">
      <alignment horizontal="left"/>
    </xf>
    <xf numFmtId="0" fontId="3" fillId="0" borderId="0" xfId="2" applyFont="1"/>
    <xf numFmtId="3" fontId="3" fillId="0" borderId="0" xfId="2" applyNumberFormat="1" applyFont="1" applyFill="1"/>
    <xf numFmtId="3" fontId="3" fillId="0" borderId="0" xfId="2" applyNumberFormat="1" applyFont="1" applyFill="1" applyBorder="1" applyAlignment="1"/>
    <xf numFmtId="0" fontId="3" fillId="0" borderId="0" xfId="2" applyFont="1" applyFill="1" applyAlignment="1">
      <alignment horizontal="center"/>
    </xf>
    <xf numFmtId="0" fontId="3" fillId="0" borderId="0" xfId="2" applyFont="1" applyFill="1" applyBorder="1" applyAlignment="1">
      <alignment horizontal="center"/>
    </xf>
    <xf numFmtId="0" fontId="16" fillId="0" borderId="0" xfId="2" applyFont="1" applyBorder="1" applyAlignment="1">
      <alignment horizontal="right" wrapText="1"/>
    </xf>
    <xf numFmtId="0" fontId="3" fillId="0" borderId="0" xfId="2" applyFont="1" applyFill="1" applyBorder="1" applyAlignment="1">
      <alignment horizontal="center" vertical="distributed" wrapText="1"/>
    </xf>
    <xf numFmtId="0" fontId="3" fillId="0" borderId="0" xfId="2" applyFont="1" applyFill="1" applyBorder="1" applyAlignment="1">
      <alignment horizontal="center" wrapText="1"/>
    </xf>
    <xf numFmtId="0" fontId="16" fillId="0" borderId="0" xfId="2" applyFont="1" applyFill="1" applyBorder="1" applyAlignment="1">
      <alignment wrapText="1"/>
    </xf>
    <xf numFmtId="165" fontId="9" fillId="0" borderId="0" xfId="2" applyNumberFormat="1" applyFont="1"/>
    <xf numFmtId="0" fontId="3" fillId="0" borderId="0" xfId="2" applyFont="1" applyFill="1" applyAlignment="1">
      <alignment horizontal="right"/>
    </xf>
    <xf numFmtId="0" fontId="3" fillId="0" borderId="0" xfId="2" applyFont="1" applyFill="1" applyBorder="1" applyAlignment="1">
      <alignment horizontal="right"/>
    </xf>
    <xf numFmtId="0" fontId="3" fillId="0" borderId="0" xfId="2" applyFont="1" applyBorder="1" applyAlignment="1">
      <alignment horizontal="right"/>
    </xf>
    <xf numFmtId="166" fontId="9" fillId="0" borderId="0" xfId="2" applyNumberFormat="1" applyAlignment="1">
      <alignment horizontal="left"/>
    </xf>
    <xf numFmtId="164" fontId="9" fillId="0" borderId="0" xfId="2" applyNumberFormat="1"/>
    <xf numFmtId="165" fontId="19" fillId="0" borderId="0" xfId="2" applyNumberFormat="1" applyFont="1"/>
    <xf numFmtId="164" fontId="9" fillId="0" borderId="0" xfId="2" applyNumberFormat="1" applyFont="1"/>
    <xf numFmtId="164" fontId="9" fillId="0" borderId="0" xfId="2" applyNumberFormat="1" applyFont="1" applyAlignment="1">
      <alignment horizontal="right"/>
    </xf>
    <xf numFmtId="0" fontId="3" fillId="0" borderId="0" xfId="3" applyFont="1"/>
    <xf numFmtId="3" fontId="3" fillId="0" borderId="0" xfId="3" applyNumberFormat="1" applyFont="1"/>
    <xf numFmtId="3" fontId="3" fillId="0" borderId="0" xfId="3" applyNumberFormat="1" applyFont="1" applyBorder="1"/>
    <xf numFmtId="0" fontId="3" fillId="0" borderId="0" xfId="3" applyFont="1" applyBorder="1"/>
    <xf numFmtId="0" fontId="3" fillId="0" borderId="0" xfId="3" applyFont="1" applyBorder="1" applyAlignment="1">
      <alignment horizontal="center"/>
    </xf>
    <xf numFmtId="0" fontId="3" fillId="0" borderId="0" xfId="3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0" fontId="4" fillId="0" borderId="0" xfId="3" applyFont="1" applyBorder="1" applyAlignment="1">
      <alignment horizontal="right" vertical="center"/>
    </xf>
    <xf numFmtId="0" fontId="4" fillId="0" borderId="0" xfId="3" applyFont="1" applyBorder="1" applyAlignment="1">
      <alignment vertical="center"/>
    </xf>
    <xf numFmtId="167" fontId="3" fillId="0" borderId="0" xfId="3" applyNumberFormat="1" applyFont="1" applyBorder="1"/>
    <xf numFmtId="168" fontId="3" fillId="0" borderId="0" xfId="3" applyNumberFormat="1" applyFont="1"/>
    <xf numFmtId="0" fontId="25" fillId="0" borderId="0" xfId="3" applyFont="1" applyAlignment="1">
      <alignment horizontal="left" indent="1"/>
    </xf>
    <xf numFmtId="167" fontId="3" fillId="0" borderId="0" xfId="3" applyNumberFormat="1" applyFont="1"/>
    <xf numFmtId="0" fontId="3" fillId="0" borderId="0" xfId="306" applyFont="1"/>
    <xf numFmtId="0" fontId="3" fillId="0" borderId="0" xfId="306" applyFont="1" applyBorder="1" applyAlignment="1"/>
    <xf numFmtId="167" fontId="3" fillId="0" borderId="0" xfId="306" applyNumberFormat="1" applyFont="1" applyFill="1" applyBorder="1" applyAlignment="1">
      <alignment vertical="center"/>
    </xf>
    <xf numFmtId="0" fontId="3" fillId="0" borderId="0" xfId="306" applyFont="1" applyBorder="1"/>
    <xf numFmtId="0" fontId="3" fillId="0" borderId="0" xfId="306" applyFont="1" applyBorder="1" applyAlignment="1">
      <alignment vertical="center"/>
    </xf>
    <xf numFmtId="0" fontId="4" fillId="0" borderId="0" xfId="306" applyFont="1" applyBorder="1" applyAlignment="1">
      <alignment horizontal="right" vertical="center"/>
    </xf>
    <xf numFmtId="0" fontId="4" fillId="0" borderId="0" xfId="306" applyFont="1" applyBorder="1" applyAlignment="1">
      <alignment vertical="center"/>
    </xf>
    <xf numFmtId="164" fontId="9" fillId="0" borderId="0" xfId="0" applyNumberFormat="1" applyFont="1" applyFill="1"/>
    <xf numFmtId="165" fontId="9" fillId="0" borderId="0" xfId="0" applyNumberFormat="1" applyFont="1" applyFill="1"/>
    <xf numFmtId="3" fontId="9" fillId="0" borderId="0" xfId="2" applyNumberFormat="1" applyFont="1" applyFill="1" applyAlignment="1">
      <alignment horizontal="right"/>
    </xf>
    <xf numFmtId="165" fontId="18" fillId="0" borderId="0" xfId="2" applyNumberFormat="1" applyFont="1" applyAlignment="1">
      <alignment horizontal="right" indent="1"/>
    </xf>
    <xf numFmtId="0" fontId="9" fillId="0" borderId="0" xfId="2" applyFont="1" applyAlignment="1">
      <alignment horizontal="right"/>
    </xf>
    <xf numFmtId="0" fontId="9" fillId="0" borderId="0" xfId="2" applyAlignment="1">
      <alignment horizontal="right"/>
    </xf>
    <xf numFmtId="3" fontId="3" fillId="0" borderId="0" xfId="3" applyNumberFormat="1" applyFont="1" applyFill="1" applyBorder="1"/>
    <xf numFmtId="0" fontId="3" fillId="0" borderId="0" xfId="3" applyFont="1" applyBorder="1" applyAlignment="1">
      <alignment horizontal="left"/>
    </xf>
    <xf numFmtId="3" fontId="3" fillId="0" borderId="0" xfId="3" applyNumberFormat="1" applyFont="1" applyBorder="1" applyAlignment="1">
      <alignment horizontal="right"/>
    </xf>
    <xf numFmtId="0" fontId="9" fillId="0" borderId="0" xfId="4" applyFont="1" applyAlignment="1">
      <alignment horizontal="left" wrapText="1"/>
    </xf>
    <xf numFmtId="1" fontId="3" fillId="0" borderId="0" xfId="3" applyNumberFormat="1" applyFont="1"/>
    <xf numFmtId="0" fontId="4" fillId="0" borderId="0" xfId="3" applyFont="1" applyFill="1" applyBorder="1" applyAlignment="1">
      <alignment horizontal="right" vertical="center"/>
    </xf>
    <xf numFmtId="0" fontId="25" fillId="0" borderId="0" xfId="3" applyFont="1" applyBorder="1" applyAlignment="1">
      <alignment horizontal="left" vertical="center" indent="1"/>
    </xf>
    <xf numFmtId="3" fontId="3" fillId="0" borderId="0" xfId="3" applyNumberFormat="1" applyFont="1" applyBorder="1" applyAlignment="1">
      <alignment vertical="center"/>
    </xf>
    <xf numFmtId="167" fontId="3" fillId="0" borderId="0" xfId="3" applyNumberFormat="1" applyFont="1" applyBorder="1" applyAlignment="1">
      <alignment vertical="center"/>
    </xf>
    <xf numFmtId="3" fontId="3" fillId="0" borderId="0" xfId="3" applyNumberFormat="1" applyFont="1" applyFill="1" applyBorder="1" applyAlignment="1">
      <alignment vertical="center"/>
    </xf>
    <xf numFmtId="167" fontId="3" fillId="0" borderId="0" xfId="3" applyNumberFormat="1" applyFont="1" applyFill="1" applyBorder="1" applyAlignment="1">
      <alignment vertical="center"/>
    </xf>
    <xf numFmtId="0" fontId="25" fillId="0" borderId="0" xfId="3" quotePrefix="1" applyFont="1" applyAlignment="1">
      <alignment horizontal="left" vertical="center" indent="2"/>
    </xf>
    <xf numFmtId="0" fontId="25" fillId="0" borderId="0" xfId="3" applyFont="1"/>
    <xf numFmtId="0" fontId="25" fillId="0" borderId="0" xfId="3" quotePrefix="1" applyFont="1" applyAlignment="1">
      <alignment horizontal="center" vertical="center"/>
    </xf>
    <xf numFmtId="3" fontId="25" fillId="0" borderId="0" xfId="3" applyNumberFormat="1" applyFont="1" applyBorder="1" applyAlignment="1">
      <alignment vertical="center"/>
    </xf>
    <xf numFmtId="167" fontId="25" fillId="0" borderId="0" xfId="3" applyNumberFormat="1" applyFont="1" applyBorder="1" applyAlignment="1">
      <alignment vertical="center"/>
    </xf>
    <xf numFmtId="0" fontId="25" fillId="0" borderId="0" xfId="3" applyFont="1" applyAlignment="1">
      <alignment horizontal="center" vertical="center"/>
    </xf>
    <xf numFmtId="0" fontId="25" fillId="0" borderId="0" xfId="3" applyFont="1" applyBorder="1" applyAlignment="1">
      <alignment vertical="center"/>
    </xf>
    <xf numFmtId="0" fontId="3" fillId="0" borderId="0" xfId="3" applyFont="1" applyAlignment="1">
      <alignment vertical="center"/>
    </xf>
    <xf numFmtId="0" fontId="25" fillId="0" borderId="0" xfId="3" applyFont="1" applyBorder="1" applyAlignment="1">
      <alignment horizontal="center" vertical="center"/>
    </xf>
    <xf numFmtId="3" fontId="25" fillId="0" borderId="0" xfId="3" applyNumberFormat="1" applyFont="1" applyFill="1" applyBorder="1" applyAlignment="1">
      <alignment vertical="center"/>
    </xf>
    <xf numFmtId="168" fontId="25" fillId="0" borderId="0" xfId="3" applyNumberFormat="1" applyFont="1" applyFill="1"/>
    <xf numFmtId="0" fontId="25" fillId="0" borderId="0" xfId="3" applyFont="1" applyFill="1"/>
    <xf numFmtId="168" fontId="25" fillId="0" borderId="0" xfId="3" applyNumberFormat="1" applyFont="1"/>
    <xf numFmtId="167" fontId="3" fillId="0" borderId="0" xfId="306" applyNumberFormat="1" applyFont="1" applyBorder="1"/>
    <xf numFmtId="0" fontId="3" fillId="0" borderId="0" xfId="306" applyFont="1" applyAlignment="1">
      <alignment horizontal="center" vertical="center"/>
    </xf>
    <xf numFmtId="0" fontId="3" fillId="0" borderId="0" xfId="306" applyFont="1" applyBorder="1" applyAlignment="1">
      <alignment vertical="center" wrapText="1"/>
    </xf>
    <xf numFmtId="168" fontId="3" fillId="0" borderId="0" xfId="306" applyNumberFormat="1" applyFont="1" applyBorder="1" applyAlignment="1">
      <alignment vertical="center" wrapText="1"/>
    </xf>
    <xf numFmtId="167" fontId="3" fillId="0" borderId="0" xfId="306" applyNumberFormat="1" applyFont="1" applyBorder="1" applyAlignment="1"/>
    <xf numFmtId="165" fontId="3" fillId="0" borderId="0" xfId="306" applyNumberFormat="1" applyFont="1"/>
    <xf numFmtId="0" fontId="6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Fill="1"/>
    <xf numFmtId="0" fontId="0" fillId="0" borderId="0" xfId="0"/>
    <xf numFmtId="0" fontId="2" fillId="0" borderId="0" xfId="0" applyFont="1" applyFill="1" applyAlignment="1"/>
    <xf numFmtId="0" fontId="0" fillId="0" borderId="0" xfId="0" applyFill="1" applyAlignment="1"/>
    <xf numFmtId="0" fontId="0" fillId="0" borderId="0" xfId="0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8" fillId="0" borderId="0" xfId="1" applyFont="1" applyFill="1" applyAlignment="1"/>
    <xf numFmtId="0" fontId="7" fillId="0" borderId="0" xfId="1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15" fillId="0" borderId="0" xfId="2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 wrapText="1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3" fillId="0" borderId="0" xfId="2" applyFont="1" applyBorder="1" applyAlignment="1">
      <alignment horizontal="left"/>
    </xf>
    <xf numFmtId="0" fontId="3" fillId="0" borderId="0" xfId="2" applyFont="1" applyFill="1" applyAlignment="1"/>
    <xf numFmtId="0" fontId="3" fillId="0" borderId="0" xfId="2" applyFont="1" applyAlignment="1"/>
    <xf numFmtId="0" fontId="13" fillId="0" borderId="0" xfId="2" applyFont="1" applyFill="1" applyAlignment="1">
      <alignment horizontal="left" wrapText="1"/>
    </xf>
    <xf numFmtId="0" fontId="3" fillId="0" borderId="0" xfId="2" applyFont="1" applyFill="1" applyAlignment="1">
      <alignment horizontal="left" wrapText="1"/>
    </xf>
    <xf numFmtId="0" fontId="3" fillId="0" borderId="0" xfId="2" applyFont="1" applyAlignment="1">
      <alignment horizontal="left" wrapText="1"/>
    </xf>
    <xf numFmtId="0" fontId="3" fillId="0" borderId="0" xfId="2" applyFont="1" applyFill="1" applyAlignment="1">
      <alignment horizontal="left"/>
    </xf>
    <xf numFmtId="0" fontId="3" fillId="0" borderId="0" xfId="2" applyFont="1" applyAlignment="1">
      <alignment horizontal="left"/>
    </xf>
    <xf numFmtId="0" fontId="16" fillId="0" borderId="0" xfId="2" applyFont="1" applyFill="1" applyAlignment="1">
      <alignment horizontal="center"/>
    </xf>
    <xf numFmtId="0" fontId="16" fillId="0" borderId="0" xfId="2" applyFont="1" applyAlignment="1">
      <alignment horizontal="center"/>
    </xf>
    <xf numFmtId="0" fontId="3" fillId="0" borderId="0" xfId="2" applyFont="1" applyFill="1" applyBorder="1" applyAlignment="1">
      <alignment horizontal="left" wrapText="1"/>
    </xf>
    <xf numFmtId="0" fontId="9" fillId="0" borderId="0" xfId="2" applyFont="1" applyAlignment="1">
      <alignment horizontal="left"/>
    </xf>
    <xf numFmtId="0" fontId="9" fillId="0" borderId="0" xfId="2" applyAlignment="1">
      <alignment horizontal="left"/>
    </xf>
    <xf numFmtId="0" fontId="17" fillId="0" borderId="0" xfId="2" applyFont="1" applyAlignment="1">
      <alignment horizontal="left" wrapText="1"/>
    </xf>
    <xf numFmtId="0" fontId="9" fillId="0" borderId="0" xfId="2" applyAlignment="1">
      <alignment horizontal="left" wrapText="1"/>
    </xf>
    <xf numFmtId="0" fontId="9" fillId="0" borderId="0" xfId="2" applyAlignment="1">
      <alignment horizontal="center"/>
    </xf>
    <xf numFmtId="0" fontId="3" fillId="0" borderId="0" xfId="3" applyFont="1" applyBorder="1" applyAlignment="1">
      <alignment horizontal="center"/>
    </xf>
    <xf numFmtId="0" fontId="3" fillId="0" borderId="0" xfId="3" applyFont="1"/>
    <xf numFmtId="0" fontId="23" fillId="0" borderId="0" xfId="3" applyFont="1" applyAlignment="1">
      <alignment horizontal="left"/>
    </xf>
    <xf numFmtId="0" fontId="15" fillId="0" borderId="0" xfId="3" applyFont="1" applyAlignment="1">
      <alignment horizontal="left"/>
    </xf>
    <xf numFmtId="0" fontId="4" fillId="0" borderId="0" xfId="3" applyFont="1" applyAlignment="1">
      <alignment horizontal="left"/>
    </xf>
    <xf numFmtId="0" fontId="3" fillId="0" borderId="0" xfId="3" applyFont="1" applyAlignment="1">
      <alignment horizontal="left"/>
    </xf>
    <xf numFmtId="0" fontId="20" fillId="0" borderId="0" xfId="3" applyFont="1" applyBorder="1" applyAlignment="1">
      <alignment horizontal="left" vertical="center" wrapText="1"/>
    </xf>
    <xf numFmtId="0" fontId="4" fillId="0" borderId="0" xfId="3" applyFont="1" applyBorder="1" applyAlignment="1">
      <alignment horizontal="left" vertical="center" wrapText="1"/>
    </xf>
    <xf numFmtId="0" fontId="3" fillId="0" borderId="0" xfId="3" applyFont="1" applyBorder="1" applyAlignment="1">
      <alignment horizontal="left" vertical="center" wrapText="1"/>
    </xf>
    <xf numFmtId="0" fontId="4" fillId="0" borderId="0" xfId="4" applyFont="1" applyFill="1" applyAlignment="1">
      <alignment horizontal="left" wrapText="1"/>
    </xf>
    <xf numFmtId="0" fontId="4" fillId="0" borderId="0" xfId="4" applyFont="1" applyFill="1" applyAlignment="1">
      <alignment horizontal="left"/>
    </xf>
    <xf numFmtId="0" fontId="4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22" fillId="0" borderId="0" xfId="3" applyFont="1" applyAlignment="1">
      <alignment horizontal="left"/>
    </xf>
    <xf numFmtId="0" fontId="16" fillId="0" borderId="0" xfId="3" applyFont="1" applyAlignment="1">
      <alignment horizontal="left"/>
    </xf>
    <xf numFmtId="0" fontId="3" fillId="0" borderId="0" xfId="3" applyFont="1" applyBorder="1"/>
    <xf numFmtId="0" fontId="9" fillId="0" borderId="0" xfId="2" applyAlignment="1">
      <alignment horizontal="left" vertical="center"/>
    </xf>
    <xf numFmtId="0" fontId="4" fillId="0" borderId="0" xfId="2" applyFont="1" applyFill="1" applyAlignment="1">
      <alignment horizontal="left"/>
    </xf>
    <xf numFmtId="0" fontId="21" fillId="0" borderId="0" xfId="3" applyFont="1" applyAlignment="1">
      <alignment horizontal="left"/>
    </xf>
    <xf numFmtId="0" fontId="3" fillId="0" borderId="0" xfId="3" applyFont="1" applyAlignment="1"/>
    <xf numFmtId="0" fontId="9" fillId="0" borderId="0" xfId="2" applyFont="1" applyAlignment="1"/>
    <xf numFmtId="0" fontId="3" fillId="0" borderId="0" xfId="3" applyFont="1" applyAlignment="1">
      <alignment horizontal="center" vertical="center"/>
    </xf>
    <xf numFmtId="0" fontId="3" fillId="0" borderId="0" xfId="3" applyFont="1" applyBorder="1" applyAlignment="1">
      <alignment horizontal="center" vertical="center"/>
    </xf>
    <xf numFmtId="0" fontId="3" fillId="0" borderId="0" xfId="3" applyFont="1" applyAlignment="1">
      <alignment vertical="center"/>
    </xf>
    <xf numFmtId="0" fontId="3" fillId="0" borderId="0" xfId="3" applyFont="1" applyAlignment="1">
      <alignment horizontal="center"/>
    </xf>
    <xf numFmtId="0" fontId="23" fillId="0" borderId="0" xfId="306" applyFont="1" applyAlignment="1">
      <alignment horizontal="left"/>
    </xf>
    <xf numFmtId="0" fontId="15" fillId="0" borderId="0" xfId="306" applyFont="1" applyAlignment="1">
      <alignment horizontal="left"/>
    </xf>
    <xf numFmtId="0" fontId="4" fillId="0" borderId="0" xfId="306" applyFont="1" applyAlignment="1">
      <alignment horizontal="left"/>
    </xf>
    <xf numFmtId="0" fontId="3" fillId="0" borderId="0" xfId="306" applyFont="1" applyAlignment="1">
      <alignment horizontal="left"/>
    </xf>
    <xf numFmtId="0" fontId="20" fillId="0" borderId="0" xfId="306" applyFont="1" applyBorder="1" applyAlignment="1">
      <alignment horizontal="left" vertical="center" wrapText="1"/>
    </xf>
    <xf numFmtId="0" fontId="4" fillId="0" borderId="0" xfId="306" applyFont="1" applyBorder="1" applyAlignment="1">
      <alignment horizontal="left" vertical="center"/>
    </xf>
    <xf numFmtId="0" fontId="3" fillId="0" borderId="0" xfId="306" applyFont="1" applyBorder="1" applyAlignment="1">
      <alignment horizontal="left" vertical="center"/>
    </xf>
    <xf numFmtId="0" fontId="4" fillId="0" borderId="0" xfId="275" applyFont="1" applyFill="1" applyAlignment="1">
      <alignment horizontal="left" wrapText="1"/>
    </xf>
    <xf numFmtId="0" fontId="4" fillId="0" borderId="0" xfId="275" applyFont="1" applyFill="1" applyAlignment="1">
      <alignment horizontal="left"/>
    </xf>
    <xf numFmtId="0" fontId="4" fillId="0" borderId="0" xfId="275" applyFont="1" applyAlignment="1">
      <alignment horizontal="left"/>
    </xf>
    <xf numFmtId="0" fontId="3" fillId="0" borderId="0" xfId="275" applyFont="1" applyAlignment="1">
      <alignment horizontal="left"/>
    </xf>
    <xf numFmtId="0" fontId="21" fillId="0" borderId="0" xfId="306" applyFont="1" applyAlignment="1">
      <alignment horizontal="left"/>
    </xf>
    <xf numFmtId="0" fontId="3" fillId="0" borderId="0" xfId="306" applyFont="1" applyBorder="1"/>
    <xf numFmtId="0" fontId="3" fillId="0" borderId="0" xfId="306" applyFont="1" applyAlignment="1"/>
    <xf numFmtId="0" fontId="9" fillId="0" borderId="0" xfId="275" applyFont="1" applyAlignment="1"/>
    <xf numFmtId="0" fontId="3" fillId="0" borderId="0" xfId="306" applyFont="1" applyBorder="1" applyAlignment="1"/>
    <xf numFmtId="0" fontId="3" fillId="0" borderId="0" xfId="306" applyFont="1"/>
    <xf numFmtId="0" fontId="9" fillId="0" borderId="0" xfId="2" applyAlignment="1">
      <alignment horizontal="center" wrapText="1"/>
    </xf>
    <xf numFmtId="0" fontId="18" fillId="0" borderId="0" xfId="2" applyFont="1" applyAlignment="1">
      <alignment horizontal="center" wrapText="1"/>
    </xf>
    <xf numFmtId="0" fontId="15" fillId="0" borderId="0" xfId="2" applyFont="1" applyFill="1" applyAlignment="1"/>
    <xf numFmtId="0" fontId="15" fillId="0" borderId="0" xfId="2" applyFont="1" applyAlignment="1"/>
    <xf numFmtId="0" fontId="15" fillId="0" borderId="0" xfId="2" applyFont="1" applyAlignment="1">
      <alignment horizontal="left"/>
    </xf>
  </cellXfs>
  <cellStyles count="346">
    <cellStyle name="_Vergleich_Budget_OEBB_Bedarf_Kasser_12-10-2010" xfId="9"/>
    <cellStyle name="20 % – Zvýraznění1" xfId="10"/>
    <cellStyle name="20 % – Zvýraznění2" xfId="11"/>
    <cellStyle name="20 % – Zvýraznění3" xfId="12"/>
    <cellStyle name="20 % – Zvýraznění4" xfId="13"/>
    <cellStyle name="20 % – Zvýraznění5" xfId="14"/>
    <cellStyle name="20 % – Zvýraznění6" xfId="15"/>
    <cellStyle name="20% - 1. jelölőszín" xfId="16"/>
    <cellStyle name="20% - 2. jelölőszín" xfId="17"/>
    <cellStyle name="20% - 3. jelölőszín" xfId="18"/>
    <cellStyle name="20% - 4. jelölőszín" xfId="19"/>
    <cellStyle name="20% - 5. jelölőszín" xfId="20"/>
    <cellStyle name="20% - 6. jelölőszín" xfId="21"/>
    <cellStyle name="20% - Accent1" xfId="22"/>
    <cellStyle name="20% - Accent2" xfId="23"/>
    <cellStyle name="20% - Accent3" xfId="24"/>
    <cellStyle name="20% - Accent4" xfId="25"/>
    <cellStyle name="20% - Accent5" xfId="26"/>
    <cellStyle name="20% - Accent6" xfId="27"/>
    <cellStyle name="20% - Akzent1" xfId="28"/>
    <cellStyle name="20% - Akzent2" xfId="29"/>
    <cellStyle name="20% - Akzent3" xfId="30"/>
    <cellStyle name="20% - Akzent4" xfId="31"/>
    <cellStyle name="20% - Akzent5" xfId="32"/>
    <cellStyle name="20% - Akzent6" xfId="33"/>
    <cellStyle name="20% - Colore 1" xfId="34"/>
    <cellStyle name="20% - Colore 2" xfId="35"/>
    <cellStyle name="20% - Colore 3" xfId="36"/>
    <cellStyle name="20% - Colore 4" xfId="37"/>
    <cellStyle name="20% - Colore 5" xfId="38"/>
    <cellStyle name="20% - Colore 6" xfId="39"/>
    <cellStyle name="40 % – Zvýraznění1" xfId="40"/>
    <cellStyle name="40 % – Zvýraznění2" xfId="41"/>
    <cellStyle name="40 % – Zvýraznění3" xfId="42"/>
    <cellStyle name="40 % – Zvýraznění4" xfId="43"/>
    <cellStyle name="40 % – Zvýraznění5" xfId="44"/>
    <cellStyle name="40 % – Zvýraznění6" xfId="45"/>
    <cellStyle name="40% - 1. jelölőszín" xfId="46"/>
    <cellStyle name="40% - 2. jelölőszín" xfId="47"/>
    <cellStyle name="40% - 3. jelölőszín" xfId="48"/>
    <cellStyle name="40% - 4. jelölőszín" xfId="49"/>
    <cellStyle name="40% - 5. jelölőszín" xfId="50"/>
    <cellStyle name="40% - 6. jelölőszín" xfId="51"/>
    <cellStyle name="40% - Accent1" xfId="52"/>
    <cellStyle name="40% - Accent2" xfId="53"/>
    <cellStyle name="40% - Accent3" xfId="54"/>
    <cellStyle name="40% - Accent4" xfId="55"/>
    <cellStyle name="40% - Accent5" xfId="56"/>
    <cellStyle name="40% - Accent6" xfId="57"/>
    <cellStyle name="40% - Akzent1" xfId="58"/>
    <cellStyle name="40% - Akzent2" xfId="59"/>
    <cellStyle name="40% - Akzent3" xfId="60"/>
    <cellStyle name="40% - Akzent4" xfId="61"/>
    <cellStyle name="40% - Akzent5" xfId="62"/>
    <cellStyle name="40% - Akzent6" xfId="63"/>
    <cellStyle name="40% - Colore 1" xfId="64"/>
    <cellStyle name="40% - Colore 2" xfId="65"/>
    <cellStyle name="40% - Colore 3" xfId="66"/>
    <cellStyle name="40% - Colore 4" xfId="67"/>
    <cellStyle name="40% - Colore 5" xfId="68"/>
    <cellStyle name="40% - Colore 6" xfId="69"/>
    <cellStyle name="60 % – Zvýraznění1" xfId="70"/>
    <cellStyle name="60 % – Zvýraznění2" xfId="71"/>
    <cellStyle name="60 % – Zvýraznění3" xfId="72"/>
    <cellStyle name="60 % – Zvýraznění4" xfId="73"/>
    <cellStyle name="60 % – Zvýraznění5" xfId="74"/>
    <cellStyle name="60 % – Zvýraznění6" xfId="75"/>
    <cellStyle name="60% - 1. jelölőszín" xfId="76"/>
    <cellStyle name="60% - 2. jelölőszín" xfId="77"/>
    <cellStyle name="60% - 3. jelölőszín" xfId="78"/>
    <cellStyle name="60% - 4. jelölőszín" xfId="79"/>
    <cellStyle name="60% - 5. jelölőszín" xfId="80"/>
    <cellStyle name="60% - 6. jelölőszín" xfId="81"/>
    <cellStyle name="60% - Accent1" xfId="82"/>
    <cellStyle name="60% - Accent2" xfId="83"/>
    <cellStyle name="60% - Accent3" xfId="84"/>
    <cellStyle name="60% - Accent4" xfId="85"/>
    <cellStyle name="60% - Accent5" xfId="86"/>
    <cellStyle name="60% - Accent6" xfId="87"/>
    <cellStyle name="60% - Akzent1" xfId="88"/>
    <cellStyle name="60% - Akzent2" xfId="89"/>
    <cellStyle name="60% - Akzent3" xfId="90"/>
    <cellStyle name="60% - Akzent4" xfId="91"/>
    <cellStyle name="60% - Akzent5" xfId="92"/>
    <cellStyle name="60% - Akzent6" xfId="93"/>
    <cellStyle name="60% - Colore 1" xfId="94"/>
    <cellStyle name="60% - Colore 2" xfId="95"/>
    <cellStyle name="60% - Colore 3" xfId="96"/>
    <cellStyle name="60% - Colore 4" xfId="97"/>
    <cellStyle name="60% - Colore 5" xfId="98"/>
    <cellStyle name="60% - Colore 6" xfId="99"/>
    <cellStyle name="Accent1" xfId="100"/>
    <cellStyle name="Accent2" xfId="101"/>
    <cellStyle name="Accent3" xfId="102"/>
    <cellStyle name="Accent4" xfId="103"/>
    <cellStyle name="Accent5" xfId="104"/>
    <cellStyle name="Accent6" xfId="105"/>
    <cellStyle name="Bad" xfId="106"/>
    <cellStyle name="Berechneter Wert" xfId="107"/>
    <cellStyle name="Beschriftung" xfId="108"/>
    <cellStyle name="Bevitel" xfId="109"/>
    <cellStyle name="Bps" xfId="110"/>
    <cellStyle name="Calcolo" xfId="111"/>
    <cellStyle name="Calculation" xfId="112"/>
    <cellStyle name="Celkem" xfId="113"/>
    <cellStyle name="Cella collegata" xfId="114"/>
    <cellStyle name="Cella da controllare" xfId="115"/>
    <cellStyle name="Check Cell" xfId="116"/>
    <cellStyle name="Chybně" xfId="117"/>
    <cellStyle name="Cím" xfId="118"/>
    <cellStyle name="Címsor 1" xfId="119"/>
    <cellStyle name="Címsor 2" xfId="120"/>
    <cellStyle name="Címsor 3" xfId="121"/>
    <cellStyle name="Címsor 4" xfId="122"/>
    <cellStyle name="Colore 1" xfId="123"/>
    <cellStyle name="Colore 2" xfId="124"/>
    <cellStyle name="Colore 3" xfId="125"/>
    <cellStyle name="Colore 4" xfId="126"/>
    <cellStyle name="Colore 5" xfId="127"/>
    <cellStyle name="Colore 6" xfId="128"/>
    <cellStyle name="Data" xfId="129"/>
    <cellStyle name="Dateneingabe" xfId="130"/>
    <cellStyle name="Eigenschaft" xfId="131"/>
    <cellStyle name="Ellenőrzőcella" xfId="132"/>
    <cellStyle name="Euro" xfId="133"/>
    <cellStyle name="Euro 2" xfId="134"/>
    <cellStyle name="Exp" xfId="135"/>
    <cellStyle name="Explanatory Text" xfId="136"/>
    <cellStyle name="External" xfId="137"/>
    <cellStyle name="Figyelmeztetés" xfId="138"/>
    <cellStyle name="GenC" xfId="139"/>
    <cellStyle name="GenR" xfId="140"/>
    <cellStyle name="Good" xfId="141"/>
    <cellStyle name="heading" xfId="142"/>
    <cellStyle name="Heading 1" xfId="143"/>
    <cellStyle name="Heading 2" xfId="144"/>
    <cellStyle name="Heading 3" xfId="145"/>
    <cellStyle name="Heading 4" xfId="146"/>
    <cellStyle name="Hivatkozott cella" xfId="147"/>
    <cellStyle name="Input" xfId="148"/>
    <cellStyle name="itmln" xfId="149"/>
    <cellStyle name="Jegyzet" xfId="150"/>
    <cellStyle name="Jelölőszín (1)" xfId="151"/>
    <cellStyle name="Jelölőszín (2)" xfId="152"/>
    <cellStyle name="Jelölőszín (3)" xfId="153"/>
    <cellStyle name="Jelölőszín (4)" xfId="154"/>
    <cellStyle name="Jelölőszín (5)" xfId="155"/>
    <cellStyle name="Jelölőszín (6)" xfId="156"/>
    <cellStyle name="Jó" xfId="157"/>
    <cellStyle name="Kimenet" xfId="158"/>
    <cellStyle name="Komma 10" xfId="159"/>
    <cellStyle name="Komma 11" xfId="160"/>
    <cellStyle name="Komma 2" xfId="161"/>
    <cellStyle name="Komma 2 2" xfId="162"/>
    <cellStyle name="Komma 3" xfId="163"/>
    <cellStyle name="Komma 4" xfId="164"/>
    <cellStyle name="Komma 5" xfId="165"/>
    <cellStyle name="Komma 6" xfId="166"/>
    <cellStyle name="Komma 6 2" xfId="167"/>
    <cellStyle name="Komma 6 3" xfId="168"/>
    <cellStyle name="Komma 7" xfId="169"/>
    <cellStyle name="Komma 7 2" xfId="170"/>
    <cellStyle name="Komma 8" xfId="171"/>
    <cellStyle name="Komma 8 2" xfId="172"/>
    <cellStyle name="Komma 9" xfId="173"/>
    <cellStyle name="Kontrolní buňka" xfId="174"/>
    <cellStyle name="KPMG Heading 1" xfId="175"/>
    <cellStyle name="KPMG Heading 2" xfId="176"/>
    <cellStyle name="KPMG Heading 3" xfId="177"/>
    <cellStyle name="KPMG Heading 4" xfId="178"/>
    <cellStyle name="KPMG Normal" xfId="179"/>
    <cellStyle name="KPMG Normal Text" xfId="180"/>
    <cellStyle name="Linked Cell" xfId="181"/>
    <cellStyle name="Magyarázó szöveg" xfId="182"/>
    <cellStyle name="Mesi" xfId="183"/>
    <cellStyle name="Migliaia (,0)" xfId="184"/>
    <cellStyle name="Migliaia (+0)" xfId="185"/>
    <cellStyle name="Migliaia (0)_Amm.to Cespiti esistenti" xfId="186"/>
    <cellStyle name="Money" xfId="187"/>
    <cellStyle name="Money0" xfId="188"/>
    <cellStyle name="Nadpis 1" xfId="189"/>
    <cellStyle name="Nadpis 2" xfId="190"/>
    <cellStyle name="Nadpis 3" xfId="191"/>
    <cellStyle name="Nadpis 4" xfId="192"/>
    <cellStyle name="Název" xfId="193"/>
    <cellStyle name="Neutrale" xfId="194"/>
    <cellStyle name="Neutrální" xfId="195"/>
    <cellStyle name="Non_definito" xfId="196"/>
    <cellStyle name="Normal - Style1" xfId="197"/>
    <cellStyle name="Normal 2" xfId="198"/>
    <cellStyle name="Normal_010308 BPlan e valutazione" xfId="199"/>
    <cellStyle name="Normale_Bp_Last2000" xfId="200"/>
    <cellStyle name="normální_List1" xfId="201"/>
    <cellStyle name="Nota" xfId="202"/>
    <cellStyle name="Note" xfId="203"/>
    <cellStyle name="Num2" xfId="204"/>
    <cellStyle name="Num3" xfId="205"/>
    <cellStyle name="Num4" xfId="206"/>
    <cellStyle name="NumC" xfId="207"/>
    <cellStyle name="Objektname" xfId="208"/>
    <cellStyle name="Összesen" xfId="209"/>
    <cellStyle name="Output" xfId="210"/>
    <cellStyle name="Pct" xfId="211"/>
    <cellStyle name="Pct2" xfId="212"/>
    <cellStyle name="Pct3" xfId="213"/>
    <cellStyle name="Percent (,0)" xfId="214"/>
    <cellStyle name="Percent (,00)" xfId="215"/>
    <cellStyle name="Percent (,0000)" xfId="216"/>
    <cellStyle name="Percentuale (0,00%)" xfId="217"/>
    <cellStyle name="Poznámka" xfId="218"/>
    <cellStyle name="Propojená buňka" xfId="219"/>
    <cellStyle name="Prozent 2" xfId="220"/>
    <cellStyle name="Prozent 2 2" xfId="221"/>
    <cellStyle name="Prozent 3" xfId="222"/>
    <cellStyle name="Prozent 4" xfId="223"/>
    <cellStyle name="Prozent 5" xfId="224"/>
    <cellStyle name="Rossz" xfId="225"/>
    <cellStyle name="SAPBEXaggData" xfId="226"/>
    <cellStyle name="SAPBEXaggDataEmph" xfId="227"/>
    <cellStyle name="SAPBEXaggItem" xfId="228"/>
    <cellStyle name="SAPBEXaggItemX" xfId="229"/>
    <cellStyle name="SAPBEXchaText" xfId="230"/>
    <cellStyle name="SAPBEXexcBad7" xfId="231"/>
    <cellStyle name="SAPBEXexcBad8" xfId="232"/>
    <cellStyle name="SAPBEXexcBad9" xfId="233"/>
    <cellStyle name="SAPBEXexcCritical4" xfId="234"/>
    <cellStyle name="SAPBEXexcCritical5" xfId="235"/>
    <cellStyle name="SAPBEXexcCritical6" xfId="236"/>
    <cellStyle name="SAPBEXexcGood1" xfId="237"/>
    <cellStyle name="SAPBEXexcGood2" xfId="238"/>
    <cellStyle name="SAPBEXexcGood3" xfId="239"/>
    <cellStyle name="SAPBEXfilterDrill" xfId="240"/>
    <cellStyle name="SAPBEXfilterItem" xfId="241"/>
    <cellStyle name="SAPBEXfilterText" xfId="242"/>
    <cellStyle name="SAPBEXformats" xfId="243"/>
    <cellStyle name="SAPBEXheaderItem" xfId="244"/>
    <cellStyle name="SAPBEXheaderText" xfId="245"/>
    <cellStyle name="SAPBEXHLevel0" xfId="246"/>
    <cellStyle name="SAPBEXHLevel0X" xfId="247"/>
    <cellStyle name="SAPBEXHLevel1" xfId="248"/>
    <cellStyle name="SAPBEXHLevel1X" xfId="249"/>
    <cellStyle name="SAPBEXHLevel2" xfId="250"/>
    <cellStyle name="SAPBEXHLevel2X" xfId="251"/>
    <cellStyle name="SAPBEXHLevel3" xfId="252"/>
    <cellStyle name="SAPBEXHLevel3X" xfId="253"/>
    <cellStyle name="SAPBEXresData" xfId="254"/>
    <cellStyle name="SAPBEXresDataEmph" xfId="255"/>
    <cellStyle name="SAPBEXresItem" xfId="256"/>
    <cellStyle name="SAPBEXresItemX" xfId="257"/>
    <cellStyle name="SAPBEXstdData" xfId="258"/>
    <cellStyle name="SAPBEXstdDataEmph" xfId="259"/>
    <cellStyle name="SAPBEXstdItem" xfId="260"/>
    <cellStyle name="SAPBEXstdItemX" xfId="261"/>
    <cellStyle name="SAPBEXtitle" xfId="262"/>
    <cellStyle name="SAPBEXundefined" xfId="263"/>
    <cellStyle name="SEM-BPS-data" xfId="264"/>
    <cellStyle name="SEM-BPS-head" xfId="265"/>
    <cellStyle name="SEM-BPS-headdata" xfId="266"/>
    <cellStyle name="SEM-BPS-headkey" xfId="267"/>
    <cellStyle name="SEM-BPS-input-on" xfId="268"/>
    <cellStyle name="SEM-BPS-key" xfId="269"/>
    <cellStyle name="SEM-BPS-sub1" xfId="270"/>
    <cellStyle name="SEM-BPS-sub2" xfId="271"/>
    <cellStyle name="SEM-BPS-total" xfId="272"/>
    <cellStyle name="Semleges" xfId="273"/>
    <cellStyle name="Správně" xfId="274"/>
    <cellStyle name="Standard" xfId="0" builtinId="0"/>
    <cellStyle name="Standard 10" xfId="275"/>
    <cellStyle name="Standard 10 2" xfId="276"/>
    <cellStyle name="Standard 11" xfId="277"/>
    <cellStyle name="Standard 12" xfId="278"/>
    <cellStyle name="Standard 12 2" xfId="279"/>
    <cellStyle name="Standard 12 3" xfId="280"/>
    <cellStyle name="Standard 13" xfId="281"/>
    <cellStyle name="Standard 13 2" xfId="282"/>
    <cellStyle name="Standard 14" xfId="283"/>
    <cellStyle name="Standard 14 2" xfId="284"/>
    <cellStyle name="Standard 15" xfId="285"/>
    <cellStyle name="Standard 16" xfId="286"/>
    <cellStyle name="Standard 17" xfId="287"/>
    <cellStyle name="Standard 18" xfId="288"/>
    <cellStyle name="Standard 19" xfId="289"/>
    <cellStyle name="Standard 2" xfId="2"/>
    <cellStyle name="Standard 2 2" xfId="290"/>
    <cellStyle name="Standard 2 2 2" xfId="291"/>
    <cellStyle name="Standard 2 2 3" xfId="292"/>
    <cellStyle name="Standard 2 3" xfId="293"/>
    <cellStyle name="Standard 2 4" xfId="294"/>
    <cellStyle name="Standard 2 5" xfId="295"/>
    <cellStyle name="Standard 20" xfId="296"/>
    <cellStyle name="Standard 21" xfId="297"/>
    <cellStyle name="Standard 22" xfId="298"/>
    <cellStyle name="Standard 23" xfId="299"/>
    <cellStyle name="Standard 3" xfId="4"/>
    <cellStyle name="Standard 3 2" xfId="300"/>
    <cellStyle name="Standard 3 3" xfId="301"/>
    <cellStyle name="Standard 4" xfId="5"/>
    <cellStyle name="Standard 4 2" xfId="6"/>
    <cellStyle name="Standard 4 3" xfId="7"/>
    <cellStyle name="Standard 5" xfId="8"/>
    <cellStyle name="Standard 6" xfId="302"/>
    <cellStyle name="Standard 7" xfId="303"/>
    <cellStyle name="Standard 8" xfId="304"/>
    <cellStyle name="Standard 9" xfId="305"/>
    <cellStyle name="Standard_Hauptindikatoren" xfId="306"/>
    <cellStyle name="Standard_Hauptindikatoren 2" xfId="3"/>
    <cellStyle name="Standard_Primärdefizit ab 1980" xfId="1"/>
    <cellStyle name="Stil 1" xfId="307"/>
    <cellStyle name="Stil 2" xfId="308"/>
    <cellStyle name="Style 21" xfId="309"/>
    <cellStyle name="Style 22" xfId="310"/>
    <cellStyle name="Style 23" xfId="311"/>
    <cellStyle name="Style 24" xfId="312"/>
    <cellStyle name="Style 25" xfId="313"/>
    <cellStyle name="Style 26" xfId="314"/>
    <cellStyle name="SubTotal" xfId="315"/>
    <cellStyle name="Számítás" xfId="316"/>
    <cellStyle name="Tab_kopf" xfId="317"/>
    <cellStyle name="Testo avviso" xfId="318"/>
    <cellStyle name="Testo descrittivo" xfId="319"/>
    <cellStyle name="Text upozornění" xfId="320"/>
    <cellStyle name="Title" xfId="321"/>
    <cellStyle name="Titolo" xfId="322"/>
    <cellStyle name="Titolo 1" xfId="323"/>
    <cellStyle name="Titolo 2" xfId="324"/>
    <cellStyle name="Titolo 3" xfId="325"/>
    <cellStyle name="Titolo 4" xfId="326"/>
    <cellStyle name="Total" xfId="327"/>
    <cellStyle name="Totale" xfId="328"/>
    <cellStyle name="Ueberschrift Haupt" xfId="329"/>
    <cellStyle name="Ueberschrift Unterk" xfId="330"/>
    <cellStyle name="Valore non valido" xfId="331"/>
    <cellStyle name="Valore valido" xfId="332"/>
    <cellStyle name="Valuta (0)_Amm.to Cespiti esistenti" xfId="333"/>
    <cellStyle name="Vstup" xfId="334"/>
    <cellStyle name="Výpočet" xfId="335"/>
    <cellStyle name="Výstup" xfId="336"/>
    <cellStyle name="Vysvětlující text" xfId="337"/>
    <cellStyle name="Warning Text" xfId="338"/>
    <cellStyle name="Weiss" xfId="339"/>
    <cellStyle name="Zvýraznění 1" xfId="340"/>
    <cellStyle name="Zvýraznění 2" xfId="341"/>
    <cellStyle name="Zvýraznění 3" xfId="342"/>
    <cellStyle name="Zvýraznění 4" xfId="343"/>
    <cellStyle name="Zvýraznění 5" xfId="344"/>
    <cellStyle name="Zvýraznění 6" xfId="3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LANGZEI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EN\EXCEL\CONTROL\PERSONAL\BASISZAH\AKTIVIT&#196;\LANGZE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aten\EXCEL8\wichtige%20Tabellen\&#214;STERREICH\STAAT\Prognosetabellen%20Edi\Tab1419%2028%20%20Sept%20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LEND"/>
      <sheetName val="Indikatoren"/>
      <sheetName val="% in BIP"/>
    </sheetNames>
    <sheetDataSet>
      <sheetData sheetId="0" refreshError="1">
        <row r="35">
          <cell r="S35">
            <v>-9.6250779893468632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tabSelected="1" workbookViewId="0">
      <selection sqref="A1:XFD1"/>
    </sheetView>
  </sheetViews>
  <sheetFormatPr baseColWidth="10" defaultRowHeight="12.75"/>
  <cols>
    <col min="2" max="2" width="15.140625" customWidth="1"/>
  </cols>
  <sheetData>
    <row r="1" spans="1:2" s="108" customFormat="1" ht="20.25">
      <c r="A1" s="107" t="s">
        <v>3</v>
      </c>
      <c r="B1" s="107"/>
    </row>
    <row r="2" spans="1:2" s="110" customFormat="1">
      <c r="A2" s="109" t="s">
        <v>2</v>
      </c>
      <c r="B2" s="109"/>
    </row>
    <row r="3" spans="1:2" s="110" customFormat="1">
      <c r="A3" s="109"/>
      <c r="B3" s="109"/>
    </row>
    <row r="4" spans="1:2" ht="24">
      <c r="A4" s="1"/>
      <c r="B4" s="2" t="s">
        <v>1</v>
      </c>
    </row>
    <row r="5" spans="1:2" s="113" customFormat="1">
      <c r="A5" s="111"/>
      <c r="B5" s="112"/>
    </row>
    <row r="6" spans="1:2">
      <c r="A6" s="1">
        <v>1980</v>
      </c>
      <c r="B6" s="71">
        <v>49.487446534022467</v>
      </c>
    </row>
    <row r="7" spans="1:2">
      <c r="A7" s="1">
        <v>1981</v>
      </c>
      <c r="B7" s="71">
        <v>50.955692298117064</v>
      </c>
    </row>
    <row r="8" spans="1:2">
      <c r="A8" s="1">
        <v>1982</v>
      </c>
      <c r="B8" s="71">
        <v>51.553056486636748</v>
      </c>
    </row>
    <row r="9" spans="1:2">
      <c r="A9" s="1">
        <v>1983</v>
      </c>
      <c r="B9" s="71">
        <v>51.992311652999291</v>
      </c>
    </row>
    <row r="10" spans="1:2">
      <c r="A10" s="1">
        <v>1984</v>
      </c>
      <c r="B10" s="71">
        <v>52.108126242798555</v>
      </c>
    </row>
    <row r="11" spans="1:2">
      <c r="A11" s="1">
        <v>1985</v>
      </c>
      <c r="B11" s="71">
        <v>53.034438522470673</v>
      </c>
    </row>
    <row r="12" spans="1:2">
      <c r="A12" s="1">
        <v>1986</v>
      </c>
      <c r="B12" s="71">
        <v>53.808652268170519</v>
      </c>
    </row>
    <row r="13" spans="1:2">
      <c r="A13" s="1">
        <v>1987</v>
      </c>
      <c r="B13" s="71">
        <v>54.068447713566258</v>
      </c>
    </row>
    <row r="14" spans="1:2">
      <c r="A14" s="1">
        <v>1988</v>
      </c>
      <c r="B14" s="71">
        <v>53.077609977881956</v>
      </c>
    </row>
    <row r="15" spans="1:2">
      <c r="A15" s="1">
        <v>1989</v>
      </c>
      <c r="B15" s="71">
        <v>51.595315626966197</v>
      </c>
    </row>
    <row r="16" spans="1:2">
      <c r="A16" s="1">
        <v>1990</v>
      </c>
      <c r="B16" s="71">
        <v>51.492313672476818</v>
      </c>
    </row>
    <row r="17" spans="1:2">
      <c r="A17" s="1">
        <v>1991</v>
      </c>
      <c r="B17" s="71">
        <v>52.552735219388545</v>
      </c>
    </row>
    <row r="18" spans="1:2">
      <c r="A18" s="1">
        <v>1992</v>
      </c>
      <c r="B18" s="71">
        <v>53.344947020799907</v>
      </c>
    </row>
    <row r="19" spans="1:2">
      <c r="A19" s="1">
        <v>1993</v>
      </c>
      <c r="B19" s="71">
        <v>56.383910693957503</v>
      </c>
    </row>
    <row r="20" spans="1:2">
      <c r="A20" s="1">
        <v>1994</v>
      </c>
      <c r="B20" s="71">
        <v>56.066542087224015</v>
      </c>
    </row>
    <row r="21" spans="1:2">
      <c r="A21" s="1">
        <v>1995</v>
      </c>
      <c r="B21" s="71">
        <v>56.212548976772005</v>
      </c>
    </row>
    <row r="22" spans="1:2">
      <c r="A22" s="1">
        <v>1996</v>
      </c>
      <c r="B22" s="71">
        <v>55.702224244855458</v>
      </c>
    </row>
    <row r="23" spans="1:2">
      <c r="A23" s="1">
        <v>1997</v>
      </c>
      <c r="B23" s="71">
        <v>53.333398087576342</v>
      </c>
    </row>
    <row r="24" spans="1:2">
      <c r="A24" s="1">
        <v>1998</v>
      </c>
      <c r="B24" s="71">
        <v>53.57882281468008</v>
      </c>
    </row>
    <row r="25" spans="1:2">
      <c r="A25" s="1">
        <v>1999</v>
      </c>
      <c r="B25" s="71">
        <v>53.294990317301504</v>
      </c>
    </row>
    <row r="26" spans="1:2">
      <c r="A26" s="1">
        <v>2000</v>
      </c>
      <c r="B26" s="71">
        <v>51.777192577919074</v>
      </c>
    </row>
    <row r="27" spans="1:2">
      <c r="A27" s="1">
        <v>2001</v>
      </c>
      <c r="B27" s="71">
        <v>51.15197466118353</v>
      </c>
    </row>
    <row r="28" spans="1:2">
      <c r="A28" s="1">
        <v>2002</v>
      </c>
      <c r="B28" s="71">
        <v>50.473739799042619</v>
      </c>
    </row>
    <row r="29" spans="1:2">
      <c r="A29" s="1">
        <v>2003</v>
      </c>
      <c r="B29" s="71">
        <v>51.172648547430953</v>
      </c>
    </row>
    <row r="30" spans="1:2">
      <c r="A30" s="1">
        <v>2004</v>
      </c>
      <c r="B30" s="71">
        <v>53.6388683789217</v>
      </c>
    </row>
    <row r="31" spans="1:2">
      <c r="A31" s="1">
        <v>2005</v>
      </c>
      <c r="B31" s="71">
        <v>49.879993975357735</v>
      </c>
    </row>
    <row r="32" spans="1:2">
      <c r="A32" s="1">
        <v>2006</v>
      </c>
      <c r="B32" s="71">
        <v>49.013265043356895</v>
      </c>
    </row>
    <row r="33" spans="1:2">
      <c r="A33" s="1">
        <v>2007</v>
      </c>
      <c r="B33" s="71">
        <v>48.473898656077267</v>
      </c>
    </row>
    <row r="34" spans="1:2">
      <c r="A34" s="1">
        <v>2008</v>
      </c>
      <c r="B34" s="71">
        <v>49.263559588812193</v>
      </c>
    </row>
    <row r="35" spans="1:2">
      <c r="A35" s="1">
        <v>2009</v>
      </c>
      <c r="B35" s="71">
        <v>52.606046480287915</v>
      </c>
    </row>
    <row r="36" spans="1:2">
      <c r="A36" s="1">
        <v>2010</v>
      </c>
      <c r="B36" s="71">
        <v>52.595159353788169</v>
      </c>
    </row>
    <row r="37" spans="1:2">
      <c r="A37" s="1">
        <v>2011</v>
      </c>
      <c r="B37" s="71">
        <v>50.559921352313395</v>
      </c>
    </row>
    <row r="38" spans="1:2">
      <c r="A38" s="1">
        <v>2012</v>
      </c>
      <c r="B38" s="71">
        <v>51.726009301626284</v>
      </c>
    </row>
    <row r="39" spans="1:2">
      <c r="A39" s="1">
        <v>2013</v>
      </c>
      <c r="B39" s="71">
        <v>51.37651466391435</v>
      </c>
    </row>
    <row r="41" spans="1:2" s="116" customFormat="1" ht="16.5" customHeight="1">
      <c r="A41" s="114" t="s">
        <v>0</v>
      </c>
      <c r="B41" s="115"/>
    </row>
    <row r="42" spans="1:2" s="113" customFormat="1">
      <c r="A42" s="111"/>
      <c r="B42" s="112"/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"/>
    </sheetView>
  </sheetViews>
  <sheetFormatPr baseColWidth="10" defaultRowHeight="12"/>
  <cols>
    <col min="1" max="1" width="8.5703125" style="51" customWidth="1"/>
    <col min="2" max="2" width="50.140625" style="51" customWidth="1"/>
    <col min="3" max="4" width="10" style="51" customWidth="1"/>
    <col min="5" max="16384" width="11.42578125" style="51"/>
  </cols>
  <sheetData>
    <row r="1" spans="1:6" s="143" customFormat="1" ht="12.75">
      <c r="A1" s="149" t="s">
        <v>87</v>
      </c>
    </row>
    <row r="2" spans="1:6" s="143" customFormat="1" ht="14.25" customHeight="1">
      <c r="A2" s="151" t="s">
        <v>31</v>
      </c>
    </row>
    <row r="3" spans="1:6" s="165" customFormat="1" ht="14.25" customHeight="1">
      <c r="A3" s="151"/>
      <c r="B3" s="151"/>
      <c r="C3" s="151"/>
      <c r="D3" s="151"/>
    </row>
    <row r="4" spans="1:6" s="56" customFormat="1" ht="16.5" customHeight="1">
      <c r="A4" s="59"/>
      <c r="B4" s="59"/>
      <c r="C4" s="58"/>
      <c r="D4" s="58">
        <v>2013</v>
      </c>
    </row>
    <row r="5" spans="1:6" s="143" customFormat="1" ht="15" customHeight="1">
      <c r="A5" s="151"/>
    </row>
    <row r="6" spans="1:6" s="54" customFormat="1">
      <c r="A6" s="162" t="s">
        <v>86</v>
      </c>
      <c r="B6" s="162"/>
      <c r="C6" s="84"/>
      <c r="D6" s="85">
        <v>-6.3274449838564761</v>
      </c>
    </row>
    <row r="7" spans="1:6" s="167" customFormat="1" ht="12.75">
      <c r="A7" s="166"/>
      <c r="B7" s="166"/>
    </row>
    <row r="8" spans="1:6">
      <c r="A8" s="51" t="s">
        <v>85</v>
      </c>
      <c r="B8" s="54"/>
      <c r="C8" s="86"/>
      <c r="D8" s="87">
        <v>-0.8796220000000039</v>
      </c>
      <c r="E8" s="63"/>
    </row>
    <row r="9" spans="1:6">
      <c r="A9" s="88" t="s">
        <v>71</v>
      </c>
      <c r="B9" s="89"/>
      <c r="C9" s="89"/>
      <c r="D9" s="89"/>
    </row>
    <row r="10" spans="1:6">
      <c r="A10" s="90"/>
      <c r="B10" s="83" t="s">
        <v>84</v>
      </c>
      <c r="C10" s="91"/>
      <c r="D10" s="92">
        <v>1.239000000001397E-3</v>
      </c>
    </row>
    <row r="11" spans="1:6">
      <c r="A11" s="90"/>
      <c r="B11" s="83" t="s">
        <v>83</v>
      </c>
      <c r="C11" s="91"/>
      <c r="D11" s="92">
        <v>-1.3811000000001513E-2</v>
      </c>
    </row>
    <row r="12" spans="1:6" ht="13.5">
      <c r="A12" s="90"/>
      <c r="B12" s="83" t="s">
        <v>98</v>
      </c>
      <c r="C12" s="91"/>
      <c r="D12" s="92">
        <v>-0.81319899999999956</v>
      </c>
    </row>
    <row r="13" spans="1:6" ht="14.25" customHeight="1">
      <c r="A13" s="90"/>
      <c r="B13" s="83" t="s">
        <v>99</v>
      </c>
      <c r="C13" s="91"/>
      <c r="D13" s="92">
        <v>-1.514999999993649E-3</v>
      </c>
      <c r="F13" s="63"/>
    </row>
    <row r="14" spans="1:6">
      <c r="A14" s="93"/>
      <c r="B14" s="83" t="s">
        <v>82</v>
      </c>
      <c r="C14" s="94"/>
      <c r="D14" s="92">
        <v>-5.2336000000010242E-2</v>
      </c>
    </row>
    <row r="15" spans="1:6" s="167" customFormat="1" ht="12.75">
      <c r="A15" s="168"/>
    </row>
    <row r="16" spans="1:6">
      <c r="A16" s="95" t="s">
        <v>81</v>
      </c>
      <c r="B16" s="56"/>
      <c r="C16" s="86"/>
      <c r="D16" s="87">
        <v>1.139032</v>
      </c>
      <c r="E16" s="61"/>
    </row>
    <row r="17" spans="1:5">
      <c r="A17" s="88" t="s">
        <v>71</v>
      </c>
      <c r="B17" s="89"/>
      <c r="C17" s="89"/>
      <c r="D17" s="89"/>
    </row>
    <row r="18" spans="1:5">
      <c r="A18" s="96"/>
      <c r="B18" s="89" t="s">
        <v>80</v>
      </c>
      <c r="C18" s="97"/>
      <c r="D18" s="89"/>
    </row>
    <row r="19" spans="1:5">
      <c r="A19" s="90"/>
      <c r="B19" s="62" t="s">
        <v>76</v>
      </c>
      <c r="C19" s="89"/>
      <c r="D19" s="98">
        <v>0.40818199999999999</v>
      </c>
    </row>
    <row r="20" spans="1:5">
      <c r="A20" s="90"/>
      <c r="B20" s="62" t="s">
        <v>75</v>
      </c>
      <c r="C20" s="89"/>
      <c r="D20" s="98">
        <v>2.366E-3</v>
      </c>
    </row>
    <row r="21" spans="1:5" ht="13.5">
      <c r="A21" s="90"/>
      <c r="B21" s="62" t="s">
        <v>79</v>
      </c>
      <c r="C21" s="89"/>
      <c r="D21" s="98">
        <v>1.1409</v>
      </c>
    </row>
    <row r="22" spans="1:5" ht="13.5">
      <c r="A22" s="89"/>
      <c r="B22" s="62" t="s">
        <v>78</v>
      </c>
      <c r="C22" s="89"/>
      <c r="D22" s="98">
        <v>0.83580399999999999</v>
      </c>
    </row>
    <row r="23" spans="1:5">
      <c r="A23" s="90"/>
      <c r="B23" s="89" t="s">
        <v>77</v>
      </c>
      <c r="C23" s="89"/>
      <c r="D23" s="99"/>
    </row>
    <row r="24" spans="1:5">
      <c r="A24" s="90"/>
      <c r="B24" s="62" t="s">
        <v>76</v>
      </c>
      <c r="C24" s="89"/>
      <c r="D24" s="98">
        <v>-2.4722000000000001E-2</v>
      </c>
    </row>
    <row r="25" spans="1:5">
      <c r="A25" s="90"/>
      <c r="B25" s="62" t="s">
        <v>75</v>
      </c>
      <c r="C25" s="89"/>
      <c r="D25" s="98">
        <v>-5.0000000000000004E-6</v>
      </c>
    </row>
    <row r="26" spans="1:5" ht="13.5">
      <c r="A26" s="90"/>
      <c r="B26" s="62" t="s">
        <v>74</v>
      </c>
      <c r="C26" s="89"/>
      <c r="D26" s="98">
        <v>-0.87401800000000007</v>
      </c>
    </row>
    <row r="27" spans="1:5" ht="13.5">
      <c r="A27" s="89"/>
      <c r="B27" s="62" t="s">
        <v>73</v>
      </c>
      <c r="C27" s="89"/>
      <c r="D27" s="100">
        <v>-0.34947500000000004</v>
      </c>
    </row>
    <row r="28" spans="1:5" s="167" customFormat="1" ht="12.75">
      <c r="A28" s="169"/>
    </row>
    <row r="29" spans="1:5">
      <c r="A29" s="170" t="s">
        <v>72</v>
      </c>
      <c r="B29" s="170"/>
      <c r="C29" s="84"/>
      <c r="D29" s="85">
        <v>-0.63203600000000004</v>
      </c>
      <c r="E29" s="61"/>
    </row>
    <row r="30" spans="1:5">
      <c r="A30" s="88" t="s">
        <v>71</v>
      </c>
      <c r="B30" s="89"/>
      <c r="C30" s="89"/>
      <c r="D30" s="89"/>
    </row>
    <row r="31" spans="1:5">
      <c r="A31" s="90"/>
      <c r="B31" s="62" t="s">
        <v>70</v>
      </c>
      <c r="C31" s="89"/>
      <c r="D31" s="100">
        <v>-0.34705000000000003</v>
      </c>
    </row>
    <row r="32" spans="1:5">
      <c r="A32" s="90"/>
      <c r="B32" s="62" t="s">
        <v>69</v>
      </c>
      <c r="C32" s="89"/>
      <c r="D32" s="100">
        <v>-0.12483900000000001</v>
      </c>
    </row>
    <row r="33" spans="1:5">
      <c r="A33" s="90"/>
      <c r="B33" s="62" t="s">
        <v>68</v>
      </c>
      <c r="C33" s="91"/>
      <c r="D33" s="100">
        <v>-0.16014700000000001</v>
      </c>
    </row>
    <row r="34" spans="1:5" s="167" customFormat="1" ht="12.75">
      <c r="A34" s="171"/>
    </row>
    <row r="35" spans="1:5" s="54" customFormat="1">
      <c r="A35" s="162" t="s">
        <v>67</v>
      </c>
      <c r="B35" s="162"/>
      <c r="C35" s="53"/>
      <c r="D35" s="60">
        <v>-6.7000700000000073</v>
      </c>
      <c r="E35" s="60"/>
    </row>
    <row r="37" spans="1:5" s="143" customFormat="1" ht="16.5" customHeight="1">
      <c r="A37" s="164" t="s">
        <v>66</v>
      </c>
    </row>
    <row r="38" spans="1:5" s="163" customFormat="1" ht="90" customHeight="1">
      <c r="A38" s="153" t="s">
        <v>65</v>
      </c>
    </row>
  </sheetData>
  <mergeCells count="13">
    <mergeCell ref="A1:XFD1"/>
    <mergeCell ref="A2:XFD2"/>
    <mergeCell ref="A38:XFD38"/>
    <mergeCell ref="A37:XFD37"/>
    <mergeCell ref="A3:XFD3"/>
    <mergeCell ref="A5:XFD5"/>
    <mergeCell ref="A35:B35"/>
    <mergeCell ref="A6:B6"/>
    <mergeCell ref="A7:XFD7"/>
    <mergeCell ref="A15:XFD15"/>
    <mergeCell ref="A28:XFD28"/>
    <mergeCell ref="A29:B29"/>
    <mergeCell ref="A34:XFD3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sqref="A1:XFD1"/>
    </sheetView>
  </sheetViews>
  <sheetFormatPr baseColWidth="10" defaultRowHeight="12"/>
  <cols>
    <col min="1" max="1" width="8.5703125" style="64" customWidth="1"/>
    <col min="2" max="2" width="44" style="64" customWidth="1"/>
    <col min="3" max="3" width="10.7109375" style="64" customWidth="1"/>
    <col min="4" max="16384" width="11.42578125" style="64"/>
  </cols>
  <sheetData>
    <row r="1" spans="1:3" s="173" customFormat="1" ht="12.75">
      <c r="A1" s="172" t="s">
        <v>94</v>
      </c>
      <c r="B1" s="172"/>
      <c r="C1" s="172"/>
    </row>
    <row r="2" spans="1:3" s="175" customFormat="1" ht="14.25" customHeight="1">
      <c r="A2" s="174" t="s">
        <v>31</v>
      </c>
      <c r="B2" s="174"/>
      <c r="C2" s="174"/>
    </row>
    <row r="3" spans="1:3" s="183" customFormat="1" ht="14.25" customHeight="1">
      <c r="A3" s="174"/>
      <c r="B3" s="174"/>
      <c r="C3" s="174"/>
    </row>
    <row r="4" spans="1:3" s="68" customFormat="1" ht="16.5" customHeight="1">
      <c r="A4" s="70"/>
      <c r="B4" s="70"/>
      <c r="C4" s="69">
        <v>2013</v>
      </c>
    </row>
    <row r="5" spans="1:3" s="175" customFormat="1" ht="15" customHeight="1">
      <c r="A5" s="174"/>
      <c r="B5" s="174"/>
      <c r="C5" s="174"/>
    </row>
    <row r="6" spans="1:3" s="67" customFormat="1">
      <c r="A6" s="184" t="s">
        <v>67</v>
      </c>
      <c r="B6" s="184"/>
      <c r="C6" s="101">
        <v>-6.7000700000000073</v>
      </c>
    </row>
    <row r="7" spans="1:3" s="186" customFormat="1" ht="12.75">
      <c r="A7" s="185"/>
    </row>
    <row r="8" spans="1:3" ht="24">
      <c r="A8" s="102" t="s">
        <v>91</v>
      </c>
      <c r="B8" s="103" t="s">
        <v>93</v>
      </c>
      <c r="C8" s="66">
        <v>0.34705000000000003</v>
      </c>
    </row>
    <row r="9" spans="1:3" ht="17.25" customHeight="1">
      <c r="A9" s="102" t="s">
        <v>91</v>
      </c>
      <c r="B9" s="103" t="s">
        <v>92</v>
      </c>
      <c r="C9" s="104">
        <v>0.09</v>
      </c>
    </row>
    <row r="10" spans="1:3" ht="17.25" customHeight="1">
      <c r="A10" s="102" t="s">
        <v>91</v>
      </c>
      <c r="B10" s="103" t="s">
        <v>90</v>
      </c>
      <c r="C10" s="66">
        <v>7.504671059640966E-2</v>
      </c>
    </row>
    <row r="11" spans="1:3" s="186" customFormat="1" ht="12.75">
      <c r="A11" s="187"/>
    </row>
    <row r="12" spans="1:3">
      <c r="A12" s="188" t="s">
        <v>52</v>
      </c>
      <c r="B12" s="188"/>
      <c r="C12" s="101">
        <v>-6.1879732894035975</v>
      </c>
    </row>
    <row r="13" spans="1:3" s="186" customFormat="1" ht="12.75">
      <c r="A13" s="185"/>
    </row>
    <row r="14" spans="1:3" ht="13.5">
      <c r="B14" s="67" t="s">
        <v>100</v>
      </c>
      <c r="C14" s="101">
        <v>-1.1176084902516301</v>
      </c>
    </row>
    <row r="15" spans="1:3" ht="13.5">
      <c r="B15" s="67" t="s">
        <v>101</v>
      </c>
      <c r="C15" s="101">
        <v>-0.22877574584440552</v>
      </c>
    </row>
    <row r="16" spans="1:3" ht="13.5">
      <c r="B16" s="67" t="s">
        <v>102</v>
      </c>
      <c r="C16" s="101">
        <v>0.14471304556422382</v>
      </c>
    </row>
    <row r="17" spans="1:3" s="186" customFormat="1" ht="12.75">
      <c r="A17" s="185"/>
    </row>
    <row r="18" spans="1:3" s="65" customFormat="1" ht="16.5" customHeight="1">
      <c r="A18" s="65" t="s">
        <v>103</v>
      </c>
      <c r="C18" s="105">
        <v>-7.388610029990808</v>
      </c>
    </row>
    <row r="19" spans="1:3">
      <c r="B19" s="64" t="s">
        <v>89</v>
      </c>
      <c r="C19" s="106">
        <v>2.2999999999999998</v>
      </c>
    </row>
    <row r="21" spans="1:3" s="182" customFormat="1" ht="16.5" customHeight="1">
      <c r="A21" s="179" t="s">
        <v>12</v>
      </c>
      <c r="B21" s="180"/>
      <c r="C21" s="181"/>
    </row>
    <row r="22" spans="1:3" s="178" customFormat="1" ht="48.75" customHeight="1">
      <c r="A22" s="176" t="s">
        <v>88</v>
      </c>
      <c r="B22" s="177"/>
      <c r="C22" s="177"/>
    </row>
  </sheetData>
  <mergeCells count="12">
    <mergeCell ref="A1:XFD1"/>
    <mergeCell ref="A2:XFD2"/>
    <mergeCell ref="A22:XFD22"/>
    <mergeCell ref="A21:XFD21"/>
    <mergeCell ref="A3:XFD3"/>
    <mergeCell ref="A5:XFD5"/>
    <mergeCell ref="A6:B6"/>
    <mergeCell ref="A7:XFD7"/>
    <mergeCell ref="A11:XFD11"/>
    <mergeCell ref="A12:B12"/>
    <mergeCell ref="A13:XFD13"/>
    <mergeCell ref="A17:XFD17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sqref="A1:XFD1"/>
    </sheetView>
  </sheetViews>
  <sheetFormatPr baseColWidth="10" defaultRowHeight="12.75"/>
  <cols>
    <col min="2" max="2" width="17.140625" customWidth="1"/>
    <col min="3" max="3" width="13" customWidth="1"/>
  </cols>
  <sheetData>
    <row r="1" spans="1:3" s="108" customFormat="1" ht="20.25">
      <c r="A1" s="107" t="s">
        <v>6</v>
      </c>
      <c r="B1" s="107"/>
      <c r="C1" s="107"/>
    </row>
    <row r="2" spans="1:3" s="110" customFormat="1">
      <c r="A2" s="109" t="s">
        <v>2</v>
      </c>
      <c r="B2" s="109"/>
      <c r="C2" s="109"/>
    </row>
    <row r="3" spans="1:3" s="113" customFormat="1">
      <c r="A3" s="111"/>
      <c r="B3" s="112"/>
      <c r="C3" s="112"/>
    </row>
    <row r="4" spans="1:3" ht="24">
      <c r="A4" s="1"/>
      <c r="B4" s="2" t="s">
        <v>5</v>
      </c>
      <c r="C4" s="2" t="s">
        <v>4</v>
      </c>
    </row>
    <row r="5" spans="1:3" s="113" customFormat="1">
      <c r="A5" s="111"/>
      <c r="B5" s="112"/>
      <c r="C5" s="112"/>
    </row>
    <row r="6" spans="1:3">
      <c r="A6" s="1">
        <v>1980</v>
      </c>
      <c r="B6" s="72">
        <v>47.401544713287933</v>
      </c>
      <c r="C6" s="72">
        <v>39.112743216092184</v>
      </c>
    </row>
    <row r="7" spans="1:3">
      <c r="A7" s="1">
        <v>1981</v>
      </c>
      <c r="B7" s="72">
        <v>48.857646309156301</v>
      </c>
      <c r="C7" s="72">
        <v>40.080964550849018</v>
      </c>
    </row>
    <row r="8" spans="1:3">
      <c r="A8" s="1">
        <v>1982</v>
      </c>
      <c r="B8" s="72">
        <v>47.903846177856586</v>
      </c>
      <c r="C8" s="72">
        <v>39.105031827131405</v>
      </c>
    </row>
    <row r="9" spans="1:3">
      <c r="A9" s="1">
        <v>1983</v>
      </c>
      <c r="B9" s="72">
        <v>47.481833689872694</v>
      </c>
      <c r="C9" s="72">
        <v>38.717679192179297</v>
      </c>
    </row>
    <row r="10" spans="1:3">
      <c r="A10" s="1">
        <v>1984</v>
      </c>
      <c r="B10" s="72">
        <v>49.166459607642565</v>
      </c>
      <c r="C10" s="72">
        <v>40.31903204287871</v>
      </c>
    </row>
    <row r="11" spans="1:3">
      <c r="A11" s="1">
        <v>1985</v>
      </c>
      <c r="B11" s="72">
        <v>49.958835518793158</v>
      </c>
      <c r="C11" s="72">
        <v>41.050061136448669</v>
      </c>
    </row>
    <row r="12" spans="1:3">
      <c r="A12" s="1">
        <v>1986</v>
      </c>
      <c r="B12" s="72">
        <v>49.682441269091861</v>
      </c>
      <c r="C12" s="72">
        <v>40.815436523349732</v>
      </c>
    </row>
    <row r="13" spans="1:3">
      <c r="A13" s="1">
        <v>1987</v>
      </c>
      <c r="B13" s="72">
        <v>49.336451590463419</v>
      </c>
      <c r="C13" s="72">
        <v>40.372515864696176</v>
      </c>
    </row>
    <row r="14" spans="1:3">
      <c r="A14" s="1">
        <v>1988</v>
      </c>
      <c r="B14" s="72">
        <v>49.566095924541806</v>
      </c>
      <c r="C14" s="72">
        <v>40.555208652880623</v>
      </c>
    </row>
    <row r="15" spans="1:3">
      <c r="A15" s="1">
        <v>1989</v>
      </c>
      <c r="B15" s="72">
        <v>48.449627263555342</v>
      </c>
      <c r="C15" s="72">
        <v>39.492524450475457</v>
      </c>
    </row>
    <row r="16" spans="1:3">
      <c r="A16" s="1">
        <v>1990</v>
      </c>
      <c r="B16" s="72">
        <v>48.887890390491727</v>
      </c>
      <c r="C16" s="72">
        <v>39.784615562866655</v>
      </c>
    </row>
    <row r="17" spans="1:3">
      <c r="A17" s="1">
        <v>1991</v>
      </c>
      <c r="B17" s="72">
        <v>49.538214755156005</v>
      </c>
      <c r="C17" s="72">
        <v>40.450043910660909</v>
      </c>
    </row>
    <row r="18" spans="1:3">
      <c r="A18" s="1">
        <v>1992</v>
      </c>
      <c r="B18" s="72">
        <v>51.277082178438462</v>
      </c>
      <c r="C18" s="72">
        <v>41.711799367144401</v>
      </c>
    </row>
    <row r="19" spans="1:3">
      <c r="A19" s="1">
        <v>1993</v>
      </c>
      <c r="B19" s="72">
        <v>51.896245789496717</v>
      </c>
      <c r="C19" s="72">
        <v>42.358066797963559</v>
      </c>
    </row>
    <row r="20" spans="1:3">
      <c r="A20" s="1">
        <v>1994</v>
      </c>
      <c r="B20" s="72">
        <v>51.081879027759804</v>
      </c>
      <c r="C20" s="72">
        <v>41.553291992955359</v>
      </c>
    </row>
    <row r="21" spans="1:3">
      <c r="A21" s="1">
        <v>1995</v>
      </c>
      <c r="B21" s="72">
        <v>50.42938875388279</v>
      </c>
      <c r="C21" s="72">
        <v>41.366090127955459</v>
      </c>
    </row>
    <row r="22" spans="1:3">
      <c r="A22" s="1">
        <v>1996</v>
      </c>
      <c r="B22" s="72">
        <v>51.721930873824363</v>
      </c>
      <c r="C22" s="72">
        <v>42.782411887419485</v>
      </c>
    </row>
    <row r="23" spans="1:3">
      <c r="A23" s="1">
        <v>1997</v>
      </c>
      <c r="B23" s="72">
        <v>51.528518948629312</v>
      </c>
      <c r="C23" s="72">
        <v>44.152168175575554</v>
      </c>
    </row>
    <row r="24" spans="1:3">
      <c r="A24" s="1">
        <v>1998</v>
      </c>
      <c r="B24" s="72">
        <v>51.226424460457466</v>
      </c>
      <c r="C24" s="72">
        <v>44.114040877337288</v>
      </c>
    </row>
    <row r="25" spans="1:3">
      <c r="A25" s="1">
        <v>1999</v>
      </c>
      <c r="B25" s="72">
        <v>50.998247811205012</v>
      </c>
      <c r="C25" s="72">
        <v>43.756281138729811</v>
      </c>
    </row>
    <row r="26" spans="1:3">
      <c r="A26" s="1">
        <v>2000</v>
      </c>
      <c r="B26" s="72">
        <v>50.098709000084831</v>
      </c>
      <c r="C26" s="72">
        <v>43.041999271936774</v>
      </c>
    </row>
    <row r="27" spans="1:3">
      <c r="A27" s="1">
        <v>2001</v>
      </c>
      <c r="B27" s="72">
        <v>51.103008216736299</v>
      </c>
      <c r="C27" s="72">
        <v>44.899562847747141</v>
      </c>
    </row>
    <row r="28" spans="1:3">
      <c r="A28" s="1">
        <v>2002</v>
      </c>
      <c r="B28" s="72">
        <v>49.764251767353258</v>
      </c>
      <c r="C28" s="72">
        <v>43.598226954762673</v>
      </c>
    </row>
    <row r="29" spans="1:3">
      <c r="A29" s="1">
        <v>2003</v>
      </c>
      <c r="B29" s="72">
        <v>49.665907565268313</v>
      </c>
      <c r="C29" s="72">
        <v>43.437480529188988</v>
      </c>
    </row>
    <row r="30" spans="1:3">
      <c r="A30" s="1">
        <v>2004</v>
      </c>
      <c r="B30" s="72">
        <v>49.190909440798109</v>
      </c>
      <c r="C30" s="72">
        <v>42.995502618891621</v>
      </c>
    </row>
    <row r="31" spans="1:3">
      <c r="A31" s="1">
        <v>2005</v>
      </c>
      <c r="B31" s="72">
        <v>48.182768112587752</v>
      </c>
      <c r="C31" s="72">
        <v>42.058008183384956</v>
      </c>
    </row>
    <row r="32" spans="1:3">
      <c r="A32" s="1">
        <v>2006</v>
      </c>
      <c r="B32" s="72">
        <v>47.466562240744381</v>
      </c>
      <c r="C32" s="72">
        <v>41.464442609787447</v>
      </c>
    </row>
    <row r="33" spans="1:3">
      <c r="A33" s="1">
        <v>2007</v>
      </c>
      <c r="B33" s="72">
        <v>47.608349502308819</v>
      </c>
      <c r="C33" s="72">
        <v>41.699633417844815</v>
      </c>
    </row>
    <row r="34" spans="1:3">
      <c r="A34" s="1">
        <v>2008</v>
      </c>
      <c r="B34" s="72">
        <v>48.331702699019267</v>
      </c>
      <c r="C34" s="72">
        <v>42.676992461046673</v>
      </c>
    </row>
    <row r="35" spans="1:3">
      <c r="A35" s="1">
        <v>2009</v>
      </c>
      <c r="B35" s="72">
        <v>48.503132229709408</v>
      </c>
      <c r="C35" s="72">
        <v>42.386562873500637</v>
      </c>
    </row>
    <row r="36" spans="1:3">
      <c r="A36" s="1">
        <v>2010</v>
      </c>
      <c r="B36" s="72">
        <v>48.102788131890108</v>
      </c>
      <c r="C36" s="72">
        <v>41.935459158666568</v>
      </c>
    </row>
    <row r="37" spans="1:3">
      <c r="A37" s="1">
        <v>2011</v>
      </c>
      <c r="B37" s="72">
        <v>48.035592109205531</v>
      </c>
      <c r="C37" s="72">
        <v>42.045567961054267</v>
      </c>
    </row>
    <row r="38" spans="1:3">
      <c r="A38" s="1">
        <v>2012</v>
      </c>
      <c r="B38" s="72">
        <v>48.60341716908448</v>
      </c>
      <c r="C38" s="72">
        <v>42.625909663599749</v>
      </c>
    </row>
    <row r="39" spans="1:3">
      <c r="A39" s="1">
        <v>2013</v>
      </c>
      <c r="B39" s="72">
        <v>49.037037094547451</v>
      </c>
      <c r="C39" s="72">
        <v>43.112843622692864</v>
      </c>
    </row>
    <row r="41" spans="1:3" s="116" customFormat="1" ht="16.5" customHeight="1">
      <c r="A41" s="114" t="s">
        <v>0</v>
      </c>
      <c r="B41" s="115"/>
      <c r="C41" s="115"/>
    </row>
    <row r="42" spans="1:3" s="113" customFormat="1">
      <c r="A42" s="111"/>
      <c r="B42" s="112"/>
      <c r="C42" s="112"/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workbookViewId="0">
      <selection sqref="A1:XFD1"/>
    </sheetView>
  </sheetViews>
  <sheetFormatPr baseColWidth="10" defaultRowHeight="12.75"/>
  <cols>
    <col min="2" max="2" width="17.7109375" customWidth="1"/>
  </cols>
  <sheetData>
    <row r="1" spans="1:2" s="113" customFormat="1" ht="25.5" customHeight="1">
      <c r="A1" s="107" t="s">
        <v>8</v>
      </c>
      <c r="B1" s="112"/>
    </row>
    <row r="2" spans="1:2" s="113" customFormat="1">
      <c r="A2" s="111" t="s">
        <v>2</v>
      </c>
      <c r="B2" s="112"/>
    </row>
    <row r="3" spans="1:2" s="119" customFormat="1">
      <c r="A3" s="117"/>
      <c r="B3" s="118"/>
    </row>
    <row r="4" spans="1:2" s="3" customFormat="1" ht="24">
      <c r="A4" s="4"/>
      <c r="B4" s="2" t="s">
        <v>7</v>
      </c>
    </row>
    <row r="5" spans="1:2" s="113" customFormat="1">
      <c r="A5" s="117"/>
      <c r="B5" s="112"/>
    </row>
    <row r="6" spans="1:2">
      <c r="A6" s="1">
        <v>1980</v>
      </c>
      <c r="B6" s="72">
        <v>-2.085901820734537</v>
      </c>
    </row>
    <row r="7" spans="1:2">
      <c r="A7" s="1">
        <v>1981</v>
      </c>
      <c r="B7" s="72">
        <v>-2.0980459889607688</v>
      </c>
    </row>
    <row r="8" spans="1:2">
      <c r="A8" s="1">
        <v>1982</v>
      </c>
      <c r="B8" s="72">
        <v>-3.6492103087801473</v>
      </c>
    </row>
    <row r="9" spans="1:2">
      <c r="A9" s="1">
        <v>1983</v>
      </c>
      <c r="B9" s="72">
        <v>-4.5104779631265881</v>
      </c>
    </row>
    <row r="10" spans="1:2">
      <c r="A10" s="1">
        <v>1984</v>
      </c>
      <c r="B10" s="72">
        <v>-2.9416666351560115</v>
      </c>
    </row>
    <row r="11" spans="1:2">
      <c r="A11" s="1">
        <v>1985</v>
      </c>
      <c r="B11" s="72">
        <v>-3.0756030036775135</v>
      </c>
    </row>
    <row r="12" spans="1:2">
      <c r="A12" s="1">
        <v>1986</v>
      </c>
      <c r="B12" s="72">
        <v>-4.1262109990786691</v>
      </c>
    </row>
    <row r="13" spans="1:2">
      <c r="A13" s="1">
        <v>1987</v>
      </c>
      <c r="B13" s="72">
        <v>-4.7319961231028156</v>
      </c>
    </row>
    <row r="14" spans="1:2">
      <c r="A14" s="1">
        <v>1988</v>
      </c>
      <c r="B14" s="72">
        <v>-3.5115140533401639</v>
      </c>
    </row>
    <row r="15" spans="1:2">
      <c r="A15" s="1">
        <v>1989</v>
      </c>
      <c r="B15" s="72">
        <v>-3.1456883634108452</v>
      </c>
    </row>
    <row r="16" spans="1:2">
      <c r="A16" s="1">
        <v>1990</v>
      </c>
      <c r="B16" s="72">
        <v>-2.604423281985103</v>
      </c>
    </row>
    <row r="17" spans="1:2">
      <c r="A17" s="1">
        <v>1991</v>
      </c>
      <c r="B17" s="72">
        <v>-3.0145204642325343</v>
      </c>
    </row>
    <row r="18" spans="1:2">
      <c r="A18" s="1">
        <v>1992</v>
      </c>
      <c r="B18" s="72">
        <v>-2.0678648423614403</v>
      </c>
    </row>
    <row r="19" spans="1:2">
      <c r="A19" s="1">
        <v>1993</v>
      </c>
      <c r="B19" s="72">
        <v>-4.4876649044607735</v>
      </c>
    </row>
    <row r="20" spans="1:2">
      <c r="A20" s="1">
        <v>1994</v>
      </c>
      <c r="B20" s="72">
        <v>-4.9846630594642187</v>
      </c>
    </row>
    <row r="21" spans="1:2">
      <c r="A21" s="1">
        <v>1995</v>
      </c>
      <c r="B21" s="72">
        <v>-5.7831602228892178</v>
      </c>
    </row>
    <row r="22" spans="1:2">
      <c r="A22" s="1">
        <v>1996</v>
      </c>
      <c r="B22" s="72">
        <v>-3.9802933710310975</v>
      </c>
    </row>
    <row r="23" spans="1:2">
      <c r="A23" s="1">
        <v>1997</v>
      </c>
      <c r="B23" s="72">
        <v>-1.8048791389470349</v>
      </c>
    </row>
    <row r="24" spans="1:2">
      <c r="A24" s="1">
        <v>1998</v>
      </c>
      <c r="B24" s="72">
        <v>-2.3523983542226206</v>
      </c>
    </row>
    <row r="25" spans="1:2">
      <c r="A25" s="1">
        <v>1999</v>
      </c>
      <c r="B25" s="72">
        <v>-2.296742506096495</v>
      </c>
    </row>
    <row r="26" spans="1:2">
      <c r="A26" s="1">
        <v>2000</v>
      </c>
      <c r="B26" s="72">
        <v>-1.6784835778342488</v>
      </c>
    </row>
    <row r="27" spans="1:2">
      <c r="A27" s="1">
        <v>2001</v>
      </c>
      <c r="B27" s="72">
        <v>-4.8966444447227704E-2</v>
      </c>
    </row>
    <row r="28" spans="1:2">
      <c r="A28" s="1">
        <v>2002</v>
      </c>
      <c r="B28" s="72">
        <v>-0.70948803168935914</v>
      </c>
    </row>
    <row r="29" spans="1:2">
      <c r="A29" s="1">
        <v>2003</v>
      </c>
      <c r="B29" s="72">
        <v>-1.5067409821626407</v>
      </c>
    </row>
    <row r="30" spans="1:2">
      <c r="A30" s="1">
        <v>2004</v>
      </c>
      <c r="B30" s="72">
        <v>-4.4479589381235884</v>
      </c>
    </row>
    <row r="31" spans="1:2">
      <c r="A31" s="1">
        <v>2005</v>
      </c>
      <c r="B31" s="72">
        <v>-1.6972258627699837</v>
      </c>
    </row>
    <row r="32" spans="1:2">
      <c r="A32" s="1">
        <v>2006</v>
      </c>
      <c r="B32" s="72">
        <v>-1.5467028026125167</v>
      </c>
    </row>
    <row r="33" spans="1:2">
      <c r="A33" s="1">
        <v>2007</v>
      </c>
      <c r="B33" s="72">
        <v>-0.86554915376844677</v>
      </c>
    </row>
    <row r="34" spans="1:2">
      <c r="A34" s="1">
        <v>2008</v>
      </c>
      <c r="B34" s="72">
        <v>-0.9318568897929268</v>
      </c>
    </row>
    <row r="35" spans="1:2">
      <c r="A35" s="1">
        <v>2009</v>
      </c>
      <c r="B35" s="72">
        <v>-4.1029142505785003</v>
      </c>
    </row>
    <row r="36" spans="1:2">
      <c r="A36" s="1">
        <v>2010</v>
      </c>
      <c r="B36" s="72">
        <v>-4.4923712218980603</v>
      </c>
    </row>
    <row r="37" spans="1:2">
      <c r="A37" s="1">
        <v>2011</v>
      </c>
      <c r="B37" s="72">
        <v>-2.524329243107859</v>
      </c>
    </row>
    <row r="38" spans="1:2">
      <c r="A38" s="1">
        <v>2012</v>
      </c>
      <c r="B38" s="72">
        <v>-3.1225921325418087</v>
      </c>
    </row>
    <row r="39" spans="1:2">
      <c r="A39" s="1">
        <v>2013</v>
      </c>
      <c r="B39" s="72">
        <v>-2.3394775693669092</v>
      </c>
    </row>
    <row r="41" spans="1:2" s="116" customFormat="1" ht="16.5" customHeight="1">
      <c r="A41" s="114" t="s">
        <v>0</v>
      </c>
      <c r="B41" s="115"/>
    </row>
    <row r="42" spans="1:2" s="113" customFormat="1">
      <c r="A42" s="111"/>
      <c r="B42" s="112"/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workbookViewId="0">
      <selection sqref="A1:XFD1"/>
    </sheetView>
  </sheetViews>
  <sheetFormatPr baseColWidth="10" defaultRowHeight="12.75"/>
  <cols>
    <col min="2" max="2" width="13.5703125" customWidth="1"/>
  </cols>
  <sheetData>
    <row r="1" spans="1:2" s="113" customFormat="1" ht="16.5">
      <c r="A1" s="120" t="s">
        <v>10</v>
      </c>
      <c r="B1" s="112"/>
    </row>
    <row r="2" spans="1:2" s="113" customFormat="1" ht="14.25">
      <c r="A2" s="121" t="s">
        <v>2</v>
      </c>
      <c r="B2" s="112"/>
    </row>
    <row r="3" spans="1:2" s="119" customFormat="1">
      <c r="A3" s="124"/>
      <c r="B3" s="118"/>
    </row>
    <row r="4" spans="1:2" s="3" customFormat="1" ht="12">
      <c r="A4" s="7"/>
      <c r="B4" s="6" t="s">
        <v>9</v>
      </c>
    </row>
    <row r="5" spans="1:2" s="113" customFormat="1">
      <c r="A5" s="124"/>
      <c r="B5" s="112"/>
    </row>
    <row r="6" spans="1:2">
      <c r="A6" s="5">
        <v>1980</v>
      </c>
      <c r="B6" s="72">
        <v>-7.50678701482584E-2</v>
      </c>
    </row>
    <row r="7" spans="1:2">
      <c r="A7" s="5">
        <v>1981</v>
      </c>
      <c r="B7" s="72">
        <v>0.16363438573167194</v>
      </c>
    </row>
    <row r="8" spans="1:2">
      <c r="A8" s="5">
        <v>1982</v>
      </c>
      <c r="B8" s="72">
        <v>-1.0904377400275647</v>
      </c>
    </row>
    <row r="9" spans="1:2">
      <c r="A9" s="5">
        <v>1983</v>
      </c>
      <c r="B9" s="72">
        <v>-2.0163314562787518</v>
      </c>
    </row>
    <row r="10" spans="1:2">
      <c r="A10" s="5">
        <v>1984</v>
      </c>
      <c r="B10" s="72">
        <v>-8.8984988379771771E-2</v>
      </c>
    </row>
    <row r="11" spans="1:2">
      <c r="A11" s="5">
        <v>1985</v>
      </c>
      <c r="B11" s="72">
        <v>-7.4720298193327317E-2</v>
      </c>
    </row>
    <row r="12" spans="1:2">
      <c r="A12" s="5">
        <v>1986</v>
      </c>
      <c r="B12" s="72">
        <v>-1.0320524918789435</v>
      </c>
    </row>
    <row r="13" spans="1:2">
      <c r="A13" s="5">
        <v>1987</v>
      </c>
      <c r="B13" s="72">
        <v>-1.3800106447822824</v>
      </c>
    </row>
    <row r="14" spans="1:2">
      <c r="A14" s="5">
        <v>1988</v>
      </c>
      <c r="B14" s="72">
        <v>-0.19963687077065995</v>
      </c>
    </row>
    <row r="15" spans="1:2">
      <c r="A15" s="5">
        <v>1989</v>
      </c>
      <c r="B15" s="72">
        <v>0.15535657745311982</v>
      </c>
    </row>
    <row r="16" spans="1:2">
      <c r="A16" s="5">
        <v>1990</v>
      </c>
      <c r="B16" s="72">
        <v>0.82006061272716868</v>
      </c>
    </row>
    <row r="17" spans="1:2">
      <c r="A17" s="5">
        <v>1991</v>
      </c>
      <c r="B17" s="72">
        <v>0.61423439807610547</v>
      </c>
    </row>
    <row r="18" spans="1:2">
      <c r="A18" s="5">
        <v>1992</v>
      </c>
      <c r="B18" s="72">
        <v>1.664592431375977</v>
      </c>
    </row>
    <row r="19" spans="1:2">
      <c r="A19" s="5">
        <v>1993</v>
      </c>
      <c r="B19" s="72">
        <v>-0.60533215267620766</v>
      </c>
    </row>
    <row r="20" spans="1:2">
      <c r="A20" s="5">
        <v>1994</v>
      </c>
      <c r="B20" s="72">
        <v>-1.3104270758328556</v>
      </c>
    </row>
    <row r="21" spans="1:2">
      <c r="A21" s="5">
        <v>1995</v>
      </c>
      <c r="B21" s="72">
        <v>-1.8008791572432288</v>
      </c>
    </row>
    <row r="22" spans="1:2">
      <c r="A22" s="5">
        <v>1996</v>
      </c>
      <c r="B22" s="72">
        <v>-0.12978092451955439</v>
      </c>
    </row>
    <row r="23" spans="1:2">
      <c r="A23" s="5">
        <v>1997</v>
      </c>
      <c r="B23" s="72">
        <v>1.7942074788309819</v>
      </c>
    </row>
    <row r="24" spans="1:2">
      <c r="A24" s="5">
        <v>1998</v>
      </c>
      <c r="B24" s="72">
        <v>1.2243700579952312</v>
      </c>
    </row>
    <row r="25" spans="1:2">
      <c r="A25" s="5">
        <v>1999</v>
      </c>
      <c r="B25" s="72">
        <v>1.07775898590952</v>
      </c>
    </row>
    <row r="26" spans="1:2">
      <c r="A26" s="5">
        <v>2000</v>
      </c>
      <c r="B26" s="72">
        <v>1.762294923214857</v>
      </c>
    </row>
    <row r="27" spans="1:2">
      <c r="A27" s="5">
        <v>2001</v>
      </c>
      <c r="B27" s="72">
        <v>3.3208776760766625</v>
      </c>
    </row>
    <row r="28" spans="1:2">
      <c r="A28" s="5">
        <v>2002</v>
      </c>
      <c r="B28" s="72">
        <v>2.4182824734792643</v>
      </c>
    </row>
    <row r="29" spans="1:2">
      <c r="A29" s="5">
        <v>2003</v>
      </c>
      <c r="B29" s="72">
        <v>1.4239256622993457</v>
      </c>
    </row>
    <row r="30" spans="1:2">
      <c r="A30" s="5">
        <v>2004</v>
      </c>
      <c r="B30" s="72">
        <v>-1.613419665920341</v>
      </c>
    </row>
    <row r="31" spans="1:2">
      <c r="A31" s="5">
        <v>2005</v>
      </c>
      <c r="B31" s="72">
        <v>1.1823374416530879</v>
      </c>
    </row>
    <row r="32" spans="1:2">
      <c r="A32" s="5">
        <v>2006</v>
      </c>
      <c r="B32" s="72">
        <v>1.1924504133549476</v>
      </c>
    </row>
    <row r="33" spans="1:2">
      <c r="A33" s="5">
        <v>2007</v>
      </c>
      <c r="B33" s="72">
        <v>1.8800869903180462</v>
      </c>
    </row>
    <row r="34" spans="1:2">
      <c r="A34" s="5">
        <v>2008</v>
      </c>
      <c r="B34" s="72">
        <v>1.6551032193982078</v>
      </c>
    </row>
    <row r="35" spans="1:2">
      <c r="A35" s="5">
        <v>2009</v>
      </c>
      <c r="B35" s="72">
        <v>-1.3338479031386736</v>
      </c>
    </row>
    <row r="36" spans="1:2">
      <c r="A36" s="5">
        <v>2010</v>
      </c>
      <c r="B36" s="72">
        <v>-1.8361947670904952</v>
      </c>
    </row>
    <row r="37" spans="1:2">
      <c r="A37" s="5">
        <v>2011</v>
      </c>
      <c r="B37" s="72">
        <v>8.0809785437305909E-2</v>
      </c>
    </row>
    <row r="38" spans="1:2">
      <c r="A38" s="5">
        <v>2012</v>
      </c>
      <c r="B38" s="72">
        <v>-0.46357631480079431</v>
      </c>
    </row>
    <row r="39" spans="1:2">
      <c r="A39" s="5">
        <v>2013</v>
      </c>
      <c r="B39" s="72">
        <v>0.33276625597760767</v>
      </c>
    </row>
    <row r="41" spans="1:2" s="116" customFormat="1" ht="16.5" customHeight="1">
      <c r="A41" s="122" t="s">
        <v>0</v>
      </c>
      <c r="B41" s="123"/>
    </row>
    <row r="42" spans="1:2" s="113" customFormat="1">
      <c r="A42" s="112"/>
      <c r="B42" s="112"/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"/>
  <sheetViews>
    <sheetView workbookViewId="0">
      <selection sqref="A1:XFD1"/>
    </sheetView>
  </sheetViews>
  <sheetFormatPr baseColWidth="10" defaultRowHeight="12.75"/>
  <cols>
    <col min="1" max="1" width="20.85546875" style="9" customWidth="1"/>
    <col min="2" max="2" width="11.85546875" style="9" customWidth="1"/>
    <col min="3" max="3" width="11.7109375" style="8" customWidth="1"/>
    <col min="4" max="4" width="12.140625" style="8" customWidth="1"/>
    <col min="5" max="5" width="11.85546875" style="8" customWidth="1"/>
    <col min="6" max="6" width="12" style="8" customWidth="1"/>
    <col min="7" max="7" width="19.5703125" style="8" customWidth="1"/>
    <col min="8" max="16384" width="11.42578125" style="8"/>
  </cols>
  <sheetData>
    <row r="1" spans="1:7" s="125" customFormat="1">
      <c r="A1" s="125" t="s">
        <v>23</v>
      </c>
    </row>
    <row r="2" spans="1:7" s="126" customFormat="1" ht="13.5" customHeight="1"/>
    <row r="3" spans="1:7" s="130" customFormat="1" ht="15"/>
    <row r="4" spans="1:7" s="28" customFormat="1" ht="42" customHeight="1">
      <c r="A4" s="32" t="s">
        <v>22</v>
      </c>
      <c r="B4" s="31" t="s">
        <v>21</v>
      </c>
      <c r="C4" s="30" t="s">
        <v>20</v>
      </c>
      <c r="D4" s="29" t="s">
        <v>19</v>
      </c>
      <c r="E4" s="29" t="s">
        <v>18</v>
      </c>
      <c r="F4" s="30" t="s">
        <v>17</v>
      </c>
      <c r="G4" s="29" t="s">
        <v>16</v>
      </c>
    </row>
    <row r="5" spans="1:7" s="131" customFormat="1" ht="12.75" customHeight="1"/>
    <row r="6" spans="1:7" s="26" customFormat="1" ht="12.75" customHeight="1">
      <c r="A6" s="27">
        <v>1945</v>
      </c>
      <c r="B6" s="21">
        <v>102.96287144902364</v>
      </c>
      <c r="C6" s="15">
        <v>76.713443747592706</v>
      </c>
      <c r="D6" s="20">
        <v>-26.249427701430932</v>
      </c>
    </row>
    <row r="7" spans="1:7" s="26" customFormat="1" ht="12.75" customHeight="1">
      <c r="A7" s="27">
        <v>1946</v>
      </c>
      <c r="B7" s="21">
        <v>270.78624739286204</v>
      </c>
      <c r="C7" s="15">
        <v>194.66872088544579</v>
      </c>
      <c r="D7" s="20">
        <v>-76.117526507416244</v>
      </c>
    </row>
    <row r="8" spans="1:7" s="26" customFormat="1" ht="12.75" customHeight="1">
      <c r="A8" s="27">
        <v>1947</v>
      </c>
      <c r="B8" s="21">
        <v>398.4506151755412</v>
      </c>
      <c r="C8" s="15">
        <v>393.19636926520496</v>
      </c>
      <c r="D8" s="20">
        <v>-5.2542459103362376</v>
      </c>
    </row>
    <row r="9" spans="1:7">
      <c r="A9" s="18">
        <v>1948</v>
      </c>
      <c r="B9" s="21">
        <v>541.45621825105559</v>
      </c>
      <c r="C9" s="15">
        <v>462.41724381009129</v>
      </c>
      <c r="D9" s="20">
        <v>-79.038974440964296</v>
      </c>
      <c r="E9" s="25"/>
      <c r="F9" s="24"/>
    </row>
    <row r="10" spans="1:7">
      <c r="A10" s="18">
        <v>1949</v>
      </c>
      <c r="B10" s="21">
        <v>692.24508186594767</v>
      </c>
      <c r="C10" s="15">
        <v>666.14826711626915</v>
      </c>
      <c r="D10" s="20">
        <v>-26.096814749678515</v>
      </c>
      <c r="E10" s="25"/>
      <c r="F10" s="24"/>
    </row>
    <row r="11" spans="1:7">
      <c r="A11" s="18">
        <v>1950</v>
      </c>
      <c r="B11" s="21">
        <v>892.5168782657355</v>
      </c>
      <c r="C11" s="15">
        <v>883.01127155657935</v>
      </c>
      <c r="D11" s="20">
        <v>-9.5056067091561545</v>
      </c>
      <c r="E11" s="25"/>
      <c r="F11" s="24"/>
    </row>
    <row r="12" spans="1:7">
      <c r="A12" s="18">
        <v>1951</v>
      </c>
      <c r="B12" s="21">
        <v>1262.0655072927188</v>
      </c>
      <c r="C12" s="15">
        <v>1255.0453115121036</v>
      </c>
      <c r="D12" s="20">
        <v>-7.0201957806152677</v>
      </c>
      <c r="E12" s="25"/>
      <c r="F12" s="24"/>
    </row>
    <row r="13" spans="1:7">
      <c r="A13" s="18">
        <v>1952</v>
      </c>
      <c r="B13" s="21">
        <v>1558.9</v>
      </c>
      <c r="C13" s="15">
        <v>1532.7</v>
      </c>
      <c r="D13" s="20">
        <v>-26.200000000000045</v>
      </c>
      <c r="E13" s="23">
        <v>26.8136645875</v>
      </c>
      <c r="F13" s="22">
        <v>26.363014762500001</v>
      </c>
      <c r="G13" s="12">
        <v>-0.45064982500000078</v>
      </c>
    </row>
    <row r="14" spans="1:7">
      <c r="A14" s="18">
        <v>1953</v>
      </c>
      <c r="B14" s="21">
        <v>1644.2</v>
      </c>
      <c r="C14" s="15">
        <v>1651.9</v>
      </c>
      <c r="D14" s="20">
        <v>7.7000000000000455</v>
      </c>
      <c r="E14" s="23">
        <v>27.417214323800295</v>
      </c>
      <c r="F14" s="22">
        <v>27.545612663596707</v>
      </c>
      <c r="G14" s="12">
        <v>0.12839833979641374</v>
      </c>
    </row>
    <row r="15" spans="1:7">
      <c r="A15" s="18">
        <v>1954</v>
      </c>
      <c r="B15" s="21">
        <v>1808.7</v>
      </c>
      <c r="C15" s="15">
        <v>1846.9</v>
      </c>
      <c r="D15" s="20">
        <v>38.200000000000045</v>
      </c>
      <c r="E15" s="23">
        <v>26.598540782302024</v>
      </c>
      <c r="F15" s="22">
        <v>27.160305728331736</v>
      </c>
      <c r="G15" s="12">
        <v>0.56176494602971117</v>
      </c>
    </row>
    <row r="16" spans="1:7">
      <c r="A16" s="18">
        <v>1955</v>
      </c>
      <c r="B16" s="21">
        <v>2100.1</v>
      </c>
      <c r="C16" s="15">
        <v>2026.8</v>
      </c>
      <c r="D16" s="20">
        <v>-73.299999999999955</v>
      </c>
      <c r="E16" s="23">
        <v>26.931972068965518</v>
      </c>
      <c r="F16" s="22">
        <v>25.991962758620691</v>
      </c>
      <c r="G16" s="12">
        <v>-0.94000931034482704</v>
      </c>
    </row>
    <row r="17" spans="1:7">
      <c r="A17" s="18">
        <v>1956</v>
      </c>
      <c r="B17" s="21">
        <v>2259.6999999999998</v>
      </c>
      <c r="C17" s="15">
        <v>2203.1</v>
      </c>
      <c r="D17" s="20">
        <v>-56.599999999999909</v>
      </c>
      <c r="E17" s="23">
        <v>26.06383060352054</v>
      </c>
      <c r="F17" s="22">
        <v>25.410994911986592</v>
      </c>
      <c r="G17" s="12">
        <v>-0.65283569153394705</v>
      </c>
    </row>
    <row r="18" spans="1:7">
      <c r="A18" s="18">
        <v>1957</v>
      </c>
      <c r="B18" s="21">
        <v>2636.5</v>
      </c>
      <c r="C18" s="15">
        <v>2546</v>
      </c>
      <c r="D18" s="20">
        <v>-90.5</v>
      </c>
      <c r="E18" s="23">
        <v>27.469547171954268</v>
      </c>
      <c r="F18" s="22">
        <v>26.526632694783068</v>
      </c>
      <c r="G18" s="12">
        <v>-0.94291447717119714</v>
      </c>
    </row>
    <row r="19" spans="1:7">
      <c r="A19" s="18">
        <v>1958</v>
      </c>
      <c r="B19" s="21">
        <v>3006</v>
      </c>
      <c r="C19" s="15">
        <v>2608.8000000000002</v>
      </c>
      <c r="D19" s="20">
        <v>-397.19999999999982</v>
      </c>
      <c r="E19" s="23">
        <v>30.152691208630994</v>
      </c>
      <c r="F19" s="22">
        <v>26.168443388249017</v>
      </c>
      <c r="G19" s="12">
        <v>-3.9842478203819782</v>
      </c>
    </row>
    <row r="20" spans="1:7">
      <c r="A20" s="18">
        <v>1959</v>
      </c>
      <c r="B20" s="21">
        <v>3055.1</v>
      </c>
      <c r="C20" s="15">
        <v>2765.4</v>
      </c>
      <c r="D20" s="20">
        <v>-289.69999999999982</v>
      </c>
      <c r="E20" s="23">
        <v>28.813634359150104</v>
      </c>
      <c r="F20" s="22">
        <v>26.081380137080192</v>
      </c>
      <c r="G20" s="12">
        <v>-2.7322542220699093</v>
      </c>
    </row>
    <row r="21" spans="1:7">
      <c r="A21" s="18">
        <v>1960</v>
      </c>
      <c r="B21" s="21">
        <v>3282.5</v>
      </c>
      <c r="C21" s="15">
        <v>3073.6</v>
      </c>
      <c r="D21" s="20">
        <v>-208.90000000000009</v>
      </c>
      <c r="E21" s="23">
        <v>27.729255786113335</v>
      </c>
      <c r="F21" s="22">
        <v>25.964551586960528</v>
      </c>
      <c r="G21" s="12">
        <v>-1.7647041991528034</v>
      </c>
    </row>
    <row r="22" spans="1:7">
      <c r="A22" s="18">
        <v>1961</v>
      </c>
      <c r="B22" s="21">
        <v>3633.1</v>
      </c>
      <c r="C22" s="15">
        <v>3564.6</v>
      </c>
      <c r="D22" s="20">
        <v>-68.5</v>
      </c>
      <c r="E22" s="23">
        <v>27.661454064073485</v>
      </c>
      <c r="F22" s="22">
        <v>27.139913340341952</v>
      </c>
      <c r="G22" s="12">
        <v>-0.52154072373153326</v>
      </c>
    </row>
    <row r="23" spans="1:7">
      <c r="A23" s="18">
        <v>1962</v>
      </c>
      <c r="B23" s="21">
        <v>3932.6</v>
      </c>
      <c r="C23" s="15">
        <v>3812</v>
      </c>
      <c r="D23" s="20">
        <v>-120.59999999999991</v>
      </c>
      <c r="E23" s="23">
        <v>28.165177629729868</v>
      </c>
      <c r="F23" s="22">
        <v>27.301443605891848</v>
      </c>
      <c r="G23" s="12">
        <v>-0.86373402383802578</v>
      </c>
    </row>
    <row r="24" spans="1:7">
      <c r="A24" s="18">
        <v>1963</v>
      </c>
      <c r="B24" s="21">
        <v>4293.1000000000004</v>
      </c>
      <c r="C24" s="15">
        <v>3995.8</v>
      </c>
      <c r="D24" s="20">
        <v>-297.30000000000018</v>
      </c>
      <c r="E24" s="23">
        <v>28.5273053554182</v>
      </c>
      <c r="F24" s="22">
        <v>26.551770687656944</v>
      </c>
      <c r="G24" s="12">
        <v>-1.9755346677612529</v>
      </c>
    </row>
    <row r="25" spans="1:7">
      <c r="A25" s="18">
        <v>1964</v>
      </c>
      <c r="B25" s="21">
        <v>4557.2</v>
      </c>
      <c r="C25" s="15">
        <v>4222</v>
      </c>
      <c r="D25" s="20">
        <v>-335.19999999999982</v>
      </c>
      <c r="E25" s="23">
        <v>27.657759961187317</v>
      </c>
      <c r="F25" s="22">
        <v>25.623422837736513</v>
      </c>
      <c r="G25" s="12">
        <v>-2.0343371234507996</v>
      </c>
    </row>
    <row r="26" spans="1:7">
      <c r="A26" s="18">
        <v>1965</v>
      </c>
      <c r="B26" s="21">
        <v>4843.3999999999996</v>
      </c>
      <c r="C26" s="15">
        <v>4560.8</v>
      </c>
      <c r="D26" s="20">
        <v>-282.59999999999945</v>
      </c>
      <c r="E26" s="23">
        <v>27.038272148971554</v>
      </c>
      <c r="F26" s="22">
        <v>25.460658136232706</v>
      </c>
      <c r="G26" s="12">
        <v>-1.5776140127388503</v>
      </c>
    </row>
    <row r="27" spans="1:7">
      <c r="A27" s="18">
        <v>1966</v>
      </c>
      <c r="B27" s="21">
        <v>5251.2</v>
      </c>
      <c r="C27" s="15">
        <v>4982.7</v>
      </c>
      <c r="D27" s="20">
        <v>-268.5</v>
      </c>
      <c r="E27" s="23">
        <v>26.908757814769302</v>
      </c>
      <c r="F27" s="22">
        <v>25.532881543961572</v>
      </c>
      <c r="G27" s="12">
        <v>-1.3758762708077312</v>
      </c>
    </row>
    <row r="28" spans="1:7">
      <c r="A28" s="18">
        <v>1967</v>
      </c>
      <c r="B28" s="21">
        <v>5824.7</v>
      </c>
      <c r="C28" s="15">
        <v>5256.1</v>
      </c>
      <c r="D28" s="20">
        <v>-568.59999999999945</v>
      </c>
      <c r="E28" s="23">
        <v>28.064574883574359</v>
      </c>
      <c r="F28" s="22">
        <v>25.324945841941251</v>
      </c>
      <c r="G28" s="12">
        <v>-2.7396290416331079</v>
      </c>
    </row>
    <row r="29" spans="1:7">
      <c r="A29" s="18">
        <v>1968</v>
      </c>
      <c r="B29" s="21">
        <v>6262.5</v>
      </c>
      <c r="C29" s="15">
        <v>5648.7</v>
      </c>
      <c r="D29" s="20">
        <v>-613.80000000000018</v>
      </c>
      <c r="E29" s="23">
        <v>28.085219421177857</v>
      </c>
      <c r="F29" s="22">
        <v>25.332531567969237</v>
      </c>
      <c r="G29" s="12">
        <v>-2.7526878532086183</v>
      </c>
    </row>
    <row r="30" spans="1:7">
      <c r="A30" s="18">
        <v>1969</v>
      </c>
      <c r="B30" s="21">
        <v>6772.6</v>
      </c>
      <c r="C30" s="15">
        <v>6251.7</v>
      </c>
      <c r="D30" s="20">
        <v>-520.90000000000055</v>
      </c>
      <c r="E30" s="23">
        <v>27.818808292537319</v>
      </c>
      <c r="F30" s="22">
        <v>25.679184331343283</v>
      </c>
      <c r="G30" s="12">
        <v>-2.1396239611940322</v>
      </c>
    </row>
    <row r="31" spans="1:7">
      <c r="A31" s="18">
        <v>1970</v>
      </c>
      <c r="B31" s="21">
        <v>7382.4</v>
      </c>
      <c r="C31" s="15">
        <v>6857.8</v>
      </c>
      <c r="D31" s="20">
        <v>-162.69999999999999</v>
      </c>
      <c r="E31" s="23">
        <v>27.025656784080024</v>
      </c>
      <c r="F31" s="22">
        <v>25.105189246568056</v>
      </c>
      <c r="G31" s="12">
        <v>-0.59561583750133029</v>
      </c>
    </row>
    <row r="32" spans="1:7">
      <c r="A32" s="18">
        <v>1971</v>
      </c>
      <c r="B32" s="21">
        <v>8180.6</v>
      </c>
      <c r="C32" s="15">
        <v>7617.8</v>
      </c>
      <c r="D32" s="20">
        <v>-122.8</v>
      </c>
      <c r="E32" s="23">
        <v>26.826059334636103</v>
      </c>
      <c r="F32" s="22">
        <v>24.98050935131786</v>
      </c>
      <c r="G32" s="12">
        <v>-0.40268929984271484</v>
      </c>
    </row>
    <row r="33" spans="1:7">
      <c r="A33" s="18">
        <v>1972</v>
      </c>
      <c r="B33" s="21">
        <v>9294</v>
      </c>
      <c r="C33" s="15">
        <v>8735.9</v>
      </c>
      <c r="D33" s="20">
        <v>-104</v>
      </c>
      <c r="E33" s="23">
        <v>26.668938607832509</v>
      </c>
      <c r="F33" s="22">
        <v>25.067482330983857</v>
      </c>
      <c r="G33" s="12">
        <v>-0.29842582474871754</v>
      </c>
    </row>
    <row r="34" spans="1:7">
      <c r="A34" s="18">
        <v>1973</v>
      </c>
      <c r="B34" s="21">
        <v>10257.799999999999</v>
      </c>
      <c r="C34" s="15">
        <v>9325</v>
      </c>
      <c r="D34" s="20">
        <v>-521.1</v>
      </c>
      <c r="E34" s="23">
        <v>25.972547260147941</v>
      </c>
      <c r="F34" s="22">
        <v>23.610716060059616</v>
      </c>
      <c r="G34" s="12">
        <v>-1.3194149210613477</v>
      </c>
    </row>
    <row r="35" spans="1:7">
      <c r="A35" s="18">
        <v>1974</v>
      </c>
      <c r="B35" s="21">
        <v>12146.1</v>
      </c>
      <c r="C35" s="15">
        <v>10799</v>
      </c>
      <c r="D35" s="20">
        <v>-847</v>
      </c>
      <c r="E35" s="23">
        <v>27.019849299987072</v>
      </c>
      <c r="F35" s="22">
        <v>24.023131094800831</v>
      </c>
      <c r="G35" s="12">
        <v>-1.8842107637092607</v>
      </c>
    </row>
    <row r="36" spans="1:7">
      <c r="A36" s="18">
        <v>1975</v>
      </c>
      <c r="B36" s="21">
        <v>14294.5</v>
      </c>
      <c r="C36" s="15">
        <v>11593.7</v>
      </c>
      <c r="D36" s="20">
        <v>-2155.9</v>
      </c>
      <c r="E36" s="23">
        <v>29.978755159117235</v>
      </c>
      <c r="F36" s="22">
        <v>24.314575094494913</v>
      </c>
      <c r="G36" s="12">
        <v>-4.5214032143510341</v>
      </c>
    </row>
    <row r="37" spans="1:7">
      <c r="A37" s="18">
        <v>1976</v>
      </c>
      <c r="B37" s="21">
        <v>16126.1</v>
      </c>
      <c r="C37" s="15">
        <v>12928.8</v>
      </c>
      <c r="D37" s="20">
        <v>-2417.1</v>
      </c>
      <c r="E37" s="23">
        <v>29.003776978417267</v>
      </c>
      <c r="F37" s="22">
        <v>23.253237410071939</v>
      </c>
      <c r="G37" s="12">
        <v>-4.3473021582733811</v>
      </c>
    </row>
    <row r="38" spans="1:7">
      <c r="A38" s="18">
        <v>1977</v>
      </c>
      <c r="B38" s="21">
        <v>17198.599999999999</v>
      </c>
      <c r="C38" s="15">
        <v>14155.3</v>
      </c>
      <c r="D38" s="20">
        <v>-2172.5</v>
      </c>
      <c r="E38" s="23">
        <v>27.997069835585215</v>
      </c>
      <c r="F38" s="22">
        <v>23.04297574475012</v>
      </c>
      <c r="G38" s="12">
        <v>-3.5365456617287969</v>
      </c>
    </row>
    <row r="39" spans="1:7">
      <c r="A39" s="18">
        <v>1978</v>
      </c>
      <c r="B39" s="21">
        <v>19340.8</v>
      </c>
      <c r="C39" s="15">
        <v>15621</v>
      </c>
      <c r="D39" s="20">
        <v>-2574.3000000000002</v>
      </c>
      <c r="E39" s="14">
        <v>29.773857356178507</v>
      </c>
      <c r="F39" s="14">
        <v>24.047476100309424</v>
      </c>
      <c r="G39" s="12">
        <v>-3.962961252482335</v>
      </c>
    </row>
    <row r="40" spans="1:7">
      <c r="A40" s="18">
        <v>1979</v>
      </c>
      <c r="B40" s="21">
        <v>20939.5</v>
      </c>
      <c r="C40" s="15">
        <v>17268.599999999999</v>
      </c>
      <c r="D40" s="20">
        <v>-2363.5</v>
      </c>
      <c r="E40" s="14">
        <v>29.361985557035688</v>
      </c>
      <c r="F40" s="14">
        <v>24.214541120381405</v>
      </c>
      <c r="G40" s="12">
        <v>-3.3141695295519882</v>
      </c>
    </row>
    <row r="41" spans="1:7">
      <c r="A41" s="18">
        <v>1980</v>
      </c>
      <c r="B41" s="21">
        <v>22273.7</v>
      </c>
      <c r="C41" s="15">
        <v>18824.3</v>
      </c>
      <c r="D41" s="20">
        <v>-2128.5</v>
      </c>
      <c r="E41" s="14">
        <v>29.079455846258288</v>
      </c>
      <c r="F41" s="14">
        <v>24.576087524152694</v>
      </c>
      <c r="G41" s="12">
        <v>-2.7788657371142094</v>
      </c>
    </row>
    <row r="42" spans="1:7">
      <c r="A42" s="18">
        <v>1981</v>
      </c>
      <c r="B42" s="21">
        <v>24669.3</v>
      </c>
      <c r="C42" s="15">
        <v>20914.599999999999</v>
      </c>
      <c r="D42" s="20">
        <v>-1998.6</v>
      </c>
      <c r="E42" s="14">
        <v>30.2330968050296</v>
      </c>
      <c r="F42" s="14">
        <v>25.631579592386977</v>
      </c>
      <c r="G42" s="12">
        <v>-2.4493547556895474</v>
      </c>
    </row>
    <row r="43" spans="1:7">
      <c r="A43" s="18">
        <v>1982</v>
      </c>
      <c r="B43" s="21">
        <v>27090.6</v>
      </c>
      <c r="C43" s="15">
        <v>21871.200000000001</v>
      </c>
      <c r="D43" s="20">
        <v>-3386.9</v>
      </c>
      <c r="E43" s="14">
        <v>30.916519258202566</v>
      </c>
      <c r="F43" s="14">
        <v>24.96</v>
      </c>
      <c r="G43" s="12">
        <v>-3.8652211126961484</v>
      </c>
    </row>
    <row r="44" spans="1:7">
      <c r="A44" s="18">
        <v>1983</v>
      </c>
      <c r="B44" s="21">
        <v>29635.3</v>
      </c>
      <c r="C44" s="15">
        <v>23013.5</v>
      </c>
      <c r="D44" s="20">
        <v>-4765.1000000000004</v>
      </c>
      <c r="E44" s="14">
        <v>31.752560750867872</v>
      </c>
      <c r="F44" s="14">
        <v>24.657673681052589</v>
      </c>
      <c r="G44" s="12">
        <v>-5.1055372219603141</v>
      </c>
    </row>
    <row r="45" spans="1:7">
      <c r="A45" s="18">
        <v>1984</v>
      </c>
      <c r="B45" s="21">
        <v>31622.5</v>
      </c>
      <c r="C45" s="15">
        <v>25064.9</v>
      </c>
      <c r="D45" s="20">
        <v>-4171.8</v>
      </c>
      <c r="E45" s="14">
        <v>32.264235647019213</v>
      </c>
      <c r="F45" s="14">
        <v>25.573558070012552</v>
      </c>
      <c r="G45" s="12">
        <v>-4.256461009478528</v>
      </c>
    </row>
    <row r="46" spans="1:7">
      <c r="A46" s="18">
        <v>1985</v>
      </c>
      <c r="B46" s="21">
        <v>33769.1</v>
      </c>
      <c r="C46" s="15">
        <v>27099.4</v>
      </c>
      <c r="D46" s="20">
        <v>-4369</v>
      </c>
      <c r="E46" s="14">
        <v>32.652704048579082</v>
      </c>
      <c r="F46" s="14">
        <v>26.203502257805628</v>
      </c>
      <c r="G46" s="12">
        <v>-4.224562217774297</v>
      </c>
    </row>
    <row r="47" spans="1:7">
      <c r="A47" s="18">
        <v>1986</v>
      </c>
      <c r="B47" s="21">
        <v>36219.4</v>
      </c>
      <c r="C47" s="15">
        <v>28464.1</v>
      </c>
      <c r="D47" s="20">
        <v>-5311.7</v>
      </c>
      <c r="E47" s="14">
        <v>33.241921124847423</v>
      </c>
      <c r="F47" s="14">
        <v>26.124159071927458</v>
      </c>
      <c r="G47" s="12">
        <v>-4.8750424479381778</v>
      </c>
    </row>
    <row r="48" spans="1:7">
      <c r="A48" s="18">
        <v>1987</v>
      </c>
      <c r="B48" s="21">
        <v>37387.300000000003</v>
      </c>
      <c r="C48" s="15">
        <v>29763.599999999999</v>
      </c>
      <c r="D48" s="20">
        <v>-5072.5</v>
      </c>
      <c r="E48" s="14">
        <v>33.060067734262397</v>
      </c>
      <c r="F48" s="14">
        <v>26.318740107349079</v>
      </c>
      <c r="G48" s="12">
        <v>-4.4854053002502452</v>
      </c>
    </row>
    <row r="49" spans="1:16">
      <c r="A49" s="18">
        <v>1988</v>
      </c>
      <c r="B49" s="21">
        <v>37631.699999999997</v>
      </c>
      <c r="C49" s="15">
        <v>32800.400000000001</v>
      </c>
      <c r="D49" s="20">
        <v>-4831.2999999999956</v>
      </c>
      <c r="E49" s="14">
        <v>31.734748950093604</v>
      </c>
      <c r="F49" s="14">
        <v>27.660521832993204</v>
      </c>
      <c r="G49" s="12">
        <v>-4.0742271171004001</v>
      </c>
    </row>
    <row r="50" spans="1:16">
      <c r="A50" s="18">
        <v>1989</v>
      </c>
      <c r="B50" s="21">
        <v>39291.599999999999</v>
      </c>
      <c r="C50" s="15">
        <v>34734.6</v>
      </c>
      <c r="D50" s="20">
        <v>-4557</v>
      </c>
      <c r="E50" s="14">
        <v>30.978271153300323</v>
      </c>
      <c r="F50" s="14">
        <v>27.385442618814846</v>
      </c>
      <c r="G50" s="12">
        <v>-3.5928285344854771</v>
      </c>
    </row>
    <row r="51" spans="1:16">
      <c r="A51" s="18">
        <v>1990</v>
      </c>
      <c r="B51" s="21">
        <v>41041</v>
      </c>
      <c r="C51" s="15">
        <v>36471.599999999999</v>
      </c>
      <c r="D51" s="20">
        <v>-4569.4000000000015</v>
      </c>
      <c r="E51" s="14">
        <v>30.130016958733751</v>
      </c>
      <c r="F51" s="14">
        <v>26.775417911653072</v>
      </c>
      <c r="G51" s="12">
        <v>-3.3545990470806766</v>
      </c>
    </row>
    <row r="52" spans="1:16">
      <c r="A52" s="18">
        <v>1991</v>
      </c>
      <c r="B52" s="21">
        <v>45046.8</v>
      </c>
      <c r="C52" s="15">
        <v>40490</v>
      </c>
      <c r="D52" s="20">
        <v>-4556.8000000000029</v>
      </c>
      <c r="E52" s="14">
        <v>30.836442296502675</v>
      </c>
      <c r="F52" s="14">
        <v>27.717119719611453</v>
      </c>
      <c r="G52" s="12">
        <v>-3.1193225768912214</v>
      </c>
    </row>
    <row r="53" spans="1:16">
      <c r="A53" s="18">
        <v>1992</v>
      </c>
      <c r="B53" s="21">
        <v>47815.82</v>
      </c>
      <c r="C53" s="15">
        <v>42990.559999999998</v>
      </c>
      <c r="D53" s="20">
        <v>-4825.260000000002</v>
      </c>
      <c r="E53" s="14">
        <v>31.007554780262893</v>
      </c>
      <c r="F53" s="14">
        <v>27.878475036801184</v>
      </c>
      <c r="G53" s="12">
        <v>-3.1290797434617117</v>
      </c>
    </row>
    <row r="54" spans="1:16">
      <c r="A54" s="18">
        <v>1993</v>
      </c>
      <c r="B54" s="21">
        <v>50848.09</v>
      </c>
      <c r="C54" s="15">
        <v>43708.71</v>
      </c>
      <c r="D54" s="20">
        <v>-7139.3799999999974</v>
      </c>
      <c r="E54" s="14">
        <v>31.947782106056799</v>
      </c>
      <c r="F54" s="14">
        <v>27.462119879366675</v>
      </c>
      <c r="G54" s="12">
        <v>-4.4856622266901223</v>
      </c>
    </row>
    <row r="55" spans="1:16">
      <c r="A55" s="18">
        <v>1994</v>
      </c>
      <c r="B55" s="21">
        <v>53156.33</v>
      </c>
      <c r="C55" s="15">
        <v>45538.91</v>
      </c>
      <c r="D55" s="20">
        <v>-7617.4199999999983</v>
      </c>
      <c r="E55" s="14">
        <v>31.828231842404648</v>
      </c>
      <c r="F55" s="14">
        <v>27.267175618226457</v>
      </c>
      <c r="G55" s="12">
        <v>-4.5610562241781922</v>
      </c>
    </row>
    <row r="56" spans="1:16">
      <c r="A56" s="18">
        <v>1995</v>
      </c>
      <c r="B56" s="21">
        <v>55565.14</v>
      </c>
      <c r="C56" s="15">
        <v>46996.752</v>
      </c>
      <c r="D56" s="20">
        <v>-8568.387999999999</v>
      </c>
      <c r="E56" s="14">
        <v>31.788928681762531</v>
      </c>
      <c r="F56" s="14">
        <v>26.886936622538531</v>
      </c>
      <c r="G56" s="42">
        <v>-4.9019920592239998</v>
      </c>
      <c r="I56" s="12"/>
      <c r="J56" s="12"/>
      <c r="K56" s="12"/>
      <c r="L56" s="19"/>
      <c r="N56" s="12"/>
      <c r="O56" s="12"/>
      <c r="P56" s="12"/>
    </row>
    <row r="57" spans="1:16">
      <c r="A57" s="18">
        <v>1996</v>
      </c>
      <c r="B57" s="21">
        <v>54852.58</v>
      </c>
      <c r="C57" s="15">
        <v>48358.106999999996</v>
      </c>
      <c r="D57" s="20">
        <v>-6494.4730000000054</v>
      </c>
      <c r="E57" s="14">
        <v>30.379142667257423</v>
      </c>
      <c r="F57" s="14">
        <v>26.782292312804607</v>
      </c>
      <c r="G57" s="42">
        <v>-3.5968503544528163</v>
      </c>
      <c r="I57" s="12"/>
      <c r="J57" s="12"/>
      <c r="K57" s="12"/>
      <c r="L57" s="19"/>
      <c r="N57" s="12"/>
      <c r="O57" s="12"/>
      <c r="P57" s="12"/>
    </row>
    <row r="58" spans="1:16">
      <c r="A58" s="18">
        <v>1997</v>
      </c>
      <c r="B58" s="21">
        <v>60524.55</v>
      </c>
      <c r="C58" s="15">
        <v>55639.561000000002</v>
      </c>
      <c r="D58" s="20">
        <v>-4884.9890000000014</v>
      </c>
      <c r="E58" s="14">
        <v>32.836491772505575</v>
      </c>
      <c r="F58" s="14">
        <v>30.186230000922308</v>
      </c>
      <c r="G58" s="42">
        <v>-2.6502617715832715</v>
      </c>
      <c r="I58" s="12"/>
      <c r="J58" s="12"/>
      <c r="K58" s="12"/>
      <c r="L58" s="19"/>
      <c r="N58" s="12"/>
      <c r="O58" s="12"/>
      <c r="P58" s="12"/>
    </row>
    <row r="59" spans="1:16">
      <c r="A59" s="18">
        <v>1998</v>
      </c>
      <c r="B59" s="21">
        <v>56510.400000000001</v>
      </c>
      <c r="C59" s="15">
        <v>51712.034</v>
      </c>
      <c r="D59" s="20">
        <v>-4798.3660000000018</v>
      </c>
      <c r="E59" s="14">
        <v>29.446149517224132</v>
      </c>
      <c r="F59" s="14">
        <v>26.945841561974039</v>
      </c>
      <c r="G59" s="42">
        <v>-2.5003079552500909</v>
      </c>
      <c r="I59" s="12"/>
      <c r="J59" s="12"/>
      <c r="K59" s="12"/>
      <c r="L59" s="19"/>
      <c r="N59" s="12"/>
      <c r="O59" s="12"/>
      <c r="P59" s="12"/>
    </row>
    <row r="60" spans="1:16">
      <c r="A60" s="18">
        <v>1999</v>
      </c>
      <c r="B60" s="21">
        <v>57249.06</v>
      </c>
      <c r="C60" s="15">
        <v>52293.177000000003</v>
      </c>
      <c r="D60" s="20">
        <v>-4955.8829999999944</v>
      </c>
      <c r="E60" s="14">
        <v>28.72996898617928</v>
      </c>
      <c r="F60" s="14">
        <v>26.242899942790039</v>
      </c>
      <c r="G60" s="42">
        <v>-2.4870690433892357</v>
      </c>
      <c r="I60" s="12"/>
      <c r="J60" s="12"/>
      <c r="K60" s="12"/>
      <c r="L60" s="19"/>
      <c r="N60" s="12"/>
      <c r="O60" s="12"/>
      <c r="P60" s="12"/>
    </row>
    <row r="61" spans="1:16">
      <c r="A61" s="18">
        <v>2000</v>
      </c>
      <c r="B61" s="21">
        <v>58246.877</v>
      </c>
      <c r="C61" s="15">
        <v>55393.358999999997</v>
      </c>
      <c r="D61" s="20">
        <v>-2853.5180000000037</v>
      </c>
      <c r="E61" s="14">
        <v>27.939636117693333</v>
      </c>
      <c r="F61" s="14">
        <v>26.570871667450138</v>
      </c>
      <c r="G61" s="42">
        <v>-1.3687644502431975</v>
      </c>
      <c r="I61" s="12"/>
      <c r="J61" s="12"/>
      <c r="K61" s="12"/>
      <c r="L61" s="19"/>
      <c r="N61" s="12"/>
      <c r="O61" s="12"/>
      <c r="P61" s="12"/>
    </row>
    <row r="62" spans="1:16">
      <c r="A62" s="18">
        <v>2001</v>
      </c>
      <c r="B62" s="21">
        <v>60409.126383000003</v>
      </c>
      <c r="C62" s="15">
        <v>58994.483</v>
      </c>
      <c r="D62" s="20">
        <v>-1414.6433830000024</v>
      </c>
      <c r="E62" s="14">
        <v>28.202074865663558</v>
      </c>
      <c r="F62" s="14">
        <v>27.541646864393726</v>
      </c>
      <c r="G62" s="42">
        <v>-0.66042800126983647</v>
      </c>
      <c r="I62" s="12"/>
      <c r="J62" s="12"/>
      <c r="K62" s="12"/>
      <c r="L62" s="19"/>
      <c r="N62" s="12"/>
      <c r="O62" s="12"/>
      <c r="P62" s="12"/>
    </row>
    <row r="63" spans="1:16">
      <c r="A63" s="18">
        <v>2002</v>
      </c>
      <c r="B63" s="21">
        <v>61818.061869999998</v>
      </c>
      <c r="C63" s="15">
        <v>59428.077060000003</v>
      </c>
      <c r="D63" s="20">
        <v>-2389.9848099999945</v>
      </c>
      <c r="E63" s="14">
        <v>28.031715497734989</v>
      </c>
      <c r="F63" s="14">
        <v>26.947964693985824</v>
      </c>
      <c r="G63" s="42">
        <v>-1.0837508037491643</v>
      </c>
      <c r="I63" s="12"/>
      <c r="J63" s="12"/>
      <c r="K63" s="12"/>
      <c r="L63" s="19"/>
      <c r="N63" s="12"/>
      <c r="O63" s="12"/>
      <c r="P63" s="12"/>
    </row>
    <row r="64" spans="1:16">
      <c r="A64" s="18">
        <v>2003</v>
      </c>
      <c r="B64" s="21">
        <v>61387.150095000005</v>
      </c>
      <c r="C64" s="15">
        <v>57889.528610000001</v>
      </c>
      <c r="D64" s="20">
        <v>-3497.6214850000033</v>
      </c>
      <c r="E64" s="14">
        <v>27.283662862895341</v>
      </c>
      <c r="F64" s="14">
        <v>25.729136789098469</v>
      </c>
      <c r="G64" s="42">
        <v>-1.5545260737968689</v>
      </c>
      <c r="I64" s="12"/>
      <c r="J64" s="12"/>
      <c r="K64" s="12"/>
      <c r="L64" s="19"/>
      <c r="N64" s="12"/>
      <c r="O64" s="12"/>
      <c r="P64" s="12"/>
    </row>
    <row r="65" spans="1:16">
      <c r="A65" s="18">
        <v>2004</v>
      </c>
      <c r="B65" s="21">
        <v>64977.383074999998</v>
      </c>
      <c r="C65" s="15">
        <v>60347.247074999999</v>
      </c>
      <c r="D65" s="20">
        <v>-4630.1359999999986</v>
      </c>
      <c r="E65" s="14">
        <v>27.684349521533136</v>
      </c>
      <c r="F65" s="14">
        <v>25.711627671404464</v>
      </c>
      <c r="G65" s="42">
        <v>-1.9727218501286701</v>
      </c>
      <c r="I65" s="12"/>
      <c r="J65" s="12"/>
      <c r="K65" s="12"/>
      <c r="L65" s="19"/>
      <c r="N65" s="12"/>
      <c r="O65" s="12"/>
      <c r="P65" s="12"/>
    </row>
    <row r="66" spans="1:16">
      <c r="A66" s="18">
        <v>2005</v>
      </c>
      <c r="B66" s="21">
        <v>66041.229709000007</v>
      </c>
      <c r="C66" s="15">
        <v>61492.877664</v>
      </c>
      <c r="D66" s="20">
        <v>-4548.3520450000069</v>
      </c>
      <c r="E66" s="14">
        <v>26.928894895674905</v>
      </c>
      <c r="F66" s="14">
        <v>25.074264164114776</v>
      </c>
      <c r="G66" s="42">
        <v>-1.8546307315601289</v>
      </c>
      <c r="I66" s="12"/>
      <c r="J66" s="12"/>
      <c r="K66" s="12"/>
      <c r="L66" s="19"/>
      <c r="N66" s="12"/>
      <c r="O66" s="12"/>
      <c r="P66" s="12"/>
    </row>
    <row r="67" spans="1:16">
      <c r="A67" s="18">
        <v>2006</v>
      </c>
      <c r="B67" s="21">
        <v>70561.243610000005</v>
      </c>
      <c r="C67" s="15">
        <v>66144.749198000005</v>
      </c>
      <c r="D67" s="20">
        <v>-4416.494412</v>
      </c>
      <c r="E67" s="14">
        <v>27.240147474848861</v>
      </c>
      <c r="F67" s="14">
        <v>25.535161097770953</v>
      </c>
      <c r="G67" s="42">
        <v>-1.7049863770779126</v>
      </c>
      <c r="I67" s="12"/>
      <c r="J67" s="12"/>
      <c r="K67" s="12"/>
      <c r="L67" s="19"/>
      <c r="N67" s="12"/>
      <c r="O67" s="12"/>
      <c r="P67" s="12"/>
    </row>
    <row r="68" spans="1:16">
      <c r="A68" s="18">
        <v>2007</v>
      </c>
      <c r="B68" s="21">
        <v>72331.915718000004</v>
      </c>
      <c r="C68" s="15">
        <v>69462.338755000004</v>
      </c>
      <c r="D68" s="20">
        <v>-2869.5769629999995</v>
      </c>
      <c r="E68" s="14">
        <v>26.396601894461647</v>
      </c>
      <c r="F68" s="14">
        <v>25.349386706727039</v>
      </c>
      <c r="G68" s="42">
        <v>-1.047215187734609</v>
      </c>
      <c r="I68" s="12"/>
      <c r="J68" s="12"/>
      <c r="K68" s="12"/>
      <c r="L68" s="19"/>
      <c r="N68" s="12"/>
      <c r="O68" s="12"/>
      <c r="P68" s="12"/>
    </row>
    <row r="69" spans="1:16">
      <c r="A69" s="18">
        <v>2008</v>
      </c>
      <c r="B69" s="21">
        <v>80298.266522999998</v>
      </c>
      <c r="C69" s="15">
        <v>70734.196077000001</v>
      </c>
      <c r="D69" s="20">
        <v>-9564.0704459999979</v>
      </c>
      <c r="E69" s="14">
        <v>28.399435616053324</v>
      </c>
      <c r="F69" s="14">
        <v>25.0168694085901</v>
      </c>
      <c r="G69" s="42">
        <v>-3.382566207463225</v>
      </c>
      <c r="I69" s="12"/>
      <c r="J69" s="12"/>
      <c r="K69" s="12"/>
      <c r="L69" s="19"/>
      <c r="N69" s="12"/>
      <c r="O69" s="12"/>
      <c r="P69" s="12"/>
    </row>
    <row r="70" spans="1:16">
      <c r="A70" s="18">
        <v>2009</v>
      </c>
      <c r="B70" s="16">
        <v>69456.578999999998</v>
      </c>
      <c r="C70" s="15">
        <v>62376.485000000001</v>
      </c>
      <c r="D70" s="20">
        <v>-7080.0939999999973</v>
      </c>
      <c r="E70" s="14">
        <v>25.151666660631321</v>
      </c>
      <c r="F70" s="14">
        <v>22.58781789673041</v>
      </c>
      <c r="G70" s="42">
        <v>-2.563848763900908</v>
      </c>
      <c r="I70" s="12"/>
      <c r="J70" s="12"/>
      <c r="K70" s="12"/>
      <c r="L70" s="19"/>
      <c r="N70" s="12"/>
      <c r="O70" s="12"/>
      <c r="P70" s="12"/>
    </row>
    <row r="71" spans="1:16">
      <c r="A71" s="18">
        <v>2010</v>
      </c>
      <c r="B71" s="16">
        <v>67286.862999999998</v>
      </c>
      <c r="C71" s="15">
        <v>59434.141000000003</v>
      </c>
      <c r="D71" s="20">
        <v>-7852.7219999999943</v>
      </c>
      <c r="E71" s="14">
        <v>23.494270713125733</v>
      </c>
      <c r="F71" s="14">
        <v>20.752368828014546</v>
      </c>
      <c r="G71" s="42">
        <v>-2.7419018851111843</v>
      </c>
      <c r="I71" s="12"/>
      <c r="J71" s="12"/>
      <c r="K71" s="12"/>
      <c r="L71" s="19"/>
      <c r="N71" s="12"/>
      <c r="O71" s="12"/>
      <c r="P71" s="12"/>
    </row>
    <row r="72" spans="1:16">
      <c r="A72" s="18">
        <v>2011</v>
      </c>
      <c r="B72" s="16">
        <v>67813.524999999994</v>
      </c>
      <c r="C72" s="15">
        <v>63451.836000000003</v>
      </c>
      <c r="D72" s="20">
        <v>-4361.6889999999912</v>
      </c>
      <c r="E72" s="14">
        <v>22.550957326668271</v>
      </c>
      <c r="F72" s="14">
        <v>21.100505333335107</v>
      </c>
      <c r="G72" s="42">
        <v>-1.4504519933331619</v>
      </c>
      <c r="I72" s="12"/>
      <c r="J72" s="12"/>
      <c r="K72" s="12"/>
      <c r="L72" s="19"/>
      <c r="M72" s="17"/>
      <c r="N72" s="11"/>
      <c r="O72" s="11"/>
      <c r="P72" s="11"/>
    </row>
    <row r="73" spans="1:16">
      <c r="A73" s="18">
        <v>2012</v>
      </c>
      <c r="B73" s="16">
        <v>76479.911999999997</v>
      </c>
      <c r="C73" s="15">
        <v>65340.315999999999</v>
      </c>
      <c r="D73" s="20">
        <v>-11139.595999999998</v>
      </c>
      <c r="E73" s="14">
        <v>24.811806384635346</v>
      </c>
      <c r="F73" s="14">
        <v>21.19787049052686</v>
      </c>
      <c r="G73" s="42">
        <v>-3.6139358941084856</v>
      </c>
      <c r="I73" s="12"/>
      <c r="J73" s="12"/>
      <c r="K73" s="12"/>
      <c r="L73" s="19"/>
      <c r="M73" s="17"/>
      <c r="N73" s="11"/>
      <c r="O73" s="11"/>
      <c r="P73" s="11"/>
    </row>
    <row r="74" spans="1:16" ht="13.5">
      <c r="A74" s="18" t="s">
        <v>15</v>
      </c>
      <c r="B74" s="16">
        <v>76479.911999999997</v>
      </c>
      <c r="C74" s="15">
        <v>65340.315999999999</v>
      </c>
      <c r="D74" s="20">
        <f>C74-B74</f>
        <v>-11139.595999999998</v>
      </c>
      <c r="E74" s="14">
        <v>24.739571715080547</v>
      </c>
      <c r="F74" s="14">
        <v>21.136157080934204</v>
      </c>
      <c r="G74" s="42">
        <v>-3.6034146341463411</v>
      </c>
      <c r="I74" s="17"/>
      <c r="J74" s="17"/>
      <c r="K74" s="17"/>
      <c r="L74" s="10"/>
      <c r="N74" s="11"/>
      <c r="O74" s="11"/>
      <c r="P74" s="11"/>
    </row>
    <row r="75" spans="1:16" ht="13.5" customHeight="1">
      <c r="A75" s="13" t="s">
        <v>14</v>
      </c>
      <c r="B75" s="16">
        <f>75012.742-6.936</f>
        <v>75005.805999999997</v>
      </c>
      <c r="C75" s="15">
        <v>68678.361000000004</v>
      </c>
      <c r="D75" s="20">
        <f>C75-B75</f>
        <v>-6327.4449999999924</v>
      </c>
      <c r="E75" s="14">
        <v>23.724002403846153</v>
      </c>
      <c r="F75" s="14">
        <v>21.722659729251014</v>
      </c>
      <c r="G75" s="42">
        <v>-2.001342674595139</v>
      </c>
      <c r="I75" s="12"/>
      <c r="J75" s="12"/>
      <c r="K75" s="12"/>
      <c r="N75" s="11"/>
      <c r="O75" s="11"/>
      <c r="P75" s="11"/>
    </row>
    <row r="76" spans="1:16" ht="13.5" customHeight="1">
      <c r="A76" s="13" t="s">
        <v>13</v>
      </c>
      <c r="B76" s="16">
        <f>74091.748-13.872</f>
        <v>74077.876000000004</v>
      </c>
      <c r="C76" s="15">
        <v>67377.805999999997</v>
      </c>
      <c r="D76" s="20">
        <f>C76-B76</f>
        <v>-6700.070000000007</v>
      </c>
      <c r="E76" s="14">
        <v>23.430502277327935</v>
      </c>
      <c r="F76" s="14">
        <v>21.311299974696354</v>
      </c>
      <c r="G76" s="42">
        <v>-2.1192023026315812</v>
      </c>
      <c r="I76" s="12"/>
      <c r="J76" s="12"/>
      <c r="K76" s="12"/>
      <c r="N76" s="11"/>
      <c r="O76" s="11"/>
      <c r="P76" s="11"/>
    </row>
    <row r="77" spans="1:16">
      <c r="I77" s="10"/>
    </row>
    <row r="78" spans="1:16" s="129" customFormat="1" ht="15.75" customHeight="1">
      <c r="A78" s="129" t="s">
        <v>12</v>
      </c>
    </row>
    <row r="79" spans="1:16" s="128" customFormat="1" ht="69" customHeight="1">
      <c r="A79" s="127" t="s">
        <v>11</v>
      </c>
    </row>
  </sheetData>
  <mergeCells count="6">
    <mergeCell ref="A1:XFD1"/>
    <mergeCell ref="A2:XFD2"/>
    <mergeCell ref="A79:XFD79"/>
    <mergeCell ref="A78:XFD78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sqref="A1:XFD1"/>
    </sheetView>
  </sheetViews>
  <sheetFormatPr baseColWidth="10" defaultColWidth="12.85546875" defaultRowHeight="12"/>
  <cols>
    <col min="1" max="1" width="17.85546875" style="33" customWidth="1"/>
    <col min="2" max="2" width="13.5703125" style="33" customWidth="1"/>
    <col min="3" max="3" width="14.7109375" style="33" customWidth="1"/>
    <col min="4" max="4" width="14.140625" style="33" customWidth="1"/>
    <col min="5" max="5" width="12.7109375" style="33" customWidth="1"/>
    <col min="6" max="6" width="11.42578125" style="33" customWidth="1"/>
    <col min="7" max="16384" width="12.85546875" style="33"/>
  </cols>
  <sheetData>
    <row r="1" spans="1:6" s="192" customFormat="1" ht="12.75">
      <c r="A1" s="191" t="s">
        <v>32</v>
      </c>
      <c r="B1" s="191"/>
      <c r="C1" s="191"/>
      <c r="D1" s="191"/>
      <c r="E1" s="191"/>
      <c r="F1" s="191"/>
    </row>
    <row r="2" spans="1:6" s="133" customFormat="1">
      <c r="A2" s="132" t="s">
        <v>31</v>
      </c>
      <c r="B2" s="132"/>
      <c r="C2" s="132"/>
      <c r="D2" s="132"/>
      <c r="E2" s="132"/>
      <c r="F2" s="132"/>
    </row>
    <row r="3" spans="1:6" s="140" customFormat="1">
      <c r="A3" s="139"/>
      <c r="B3" s="139"/>
      <c r="C3" s="139"/>
      <c r="D3" s="139"/>
      <c r="E3" s="139"/>
      <c r="F3" s="139"/>
    </row>
    <row r="4" spans="1:6" s="38" customFormat="1" ht="27.75" customHeight="1">
      <c r="A4" s="41"/>
      <c r="B4" s="40" t="s">
        <v>5</v>
      </c>
      <c r="C4" s="40" t="s">
        <v>30</v>
      </c>
      <c r="D4" s="40" t="s">
        <v>1</v>
      </c>
      <c r="E4" s="40" t="s">
        <v>29</v>
      </c>
      <c r="F4" s="39" t="s">
        <v>28</v>
      </c>
    </row>
    <row r="5" spans="1:6" s="141" customFormat="1" ht="18.75" customHeight="1"/>
    <row r="6" spans="1:6" ht="12.75">
      <c r="A6" s="37">
        <v>1980</v>
      </c>
      <c r="B6" s="35">
        <v>36307.549724110351</v>
      </c>
      <c r="C6" s="35">
        <v>29958.683366842637</v>
      </c>
      <c r="D6" s="35">
        <v>37905.261033604897</v>
      </c>
      <c r="E6" s="34">
        <v>-1597.7113094945457</v>
      </c>
      <c r="F6" s="73">
        <v>76595.709999999992</v>
      </c>
    </row>
    <row r="7" spans="1:6" ht="12.75">
      <c r="A7" s="37">
        <v>1981</v>
      </c>
      <c r="B7" s="35">
        <v>39866.348741482645</v>
      </c>
      <c r="C7" s="35">
        <v>32704.844203264351</v>
      </c>
      <c r="D7" s="35">
        <v>41578.290257091503</v>
      </c>
      <c r="E7" s="34">
        <v>-1711.9415156088642</v>
      </c>
      <c r="F7" s="73">
        <v>81596.948999999993</v>
      </c>
    </row>
    <row r="8" spans="1:6" ht="14.25" customHeight="1">
      <c r="A8" s="37">
        <v>1982</v>
      </c>
      <c r="B8" s="35">
        <v>41975.760542577613</v>
      </c>
      <c r="C8" s="35">
        <v>34265.796652134079</v>
      </c>
      <c r="D8" s="35">
        <v>45173.382243393527</v>
      </c>
      <c r="E8" s="34">
        <v>-3197.6217008159033</v>
      </c>
      <c r="F8" s="73">
        <v>87625.032000000007</v>
      </c>
    </row>
    <row r="9" spans="1:6" ht="12.75">
      <c r="A9" s="37">
        <v>1983</v>
      </c>
      <c r="B9" s="35">
        <v>44315.688516049886</v>
      </c>
      <c r="C9" s="35">
        <v>36135.938269606537</v>
      </c>
      <c r="D9" s="35">
        <v>48525.402441126425</v>
      </c>
      <c r="E9" s="34">
        <v>-4209.7139250765313</v>
      </c>
      <c r="F9" s="73">
        <v>93331.880999999994</v>
      </c>
    </row>
    <row r="10" spans="1:6" ht="12.75">
      <c r="A10" s="37">
        <v>1984</v>
      </c>
      <c r="B10" s="35">
        <v>48188.708841996799</v>
      </c>
      <c r="C10" s="35">
        <v>39517.225999396724</v>
      </c>
      <c r="D10" s="35">
        <v>51071.875905946101</v>
      </c>
      <c r="E10" s="34">
        <v>-2883.1670639493163</v>
      </c>
      <c r="F10" s="73">
        <v>98011.346000000005</v>
      </c>
    </row>
    <row r="11" spans="1:6" ht="12.75">
      <c r="A11" s="37">
        <v>1985</v>
      </c>
      <c r="B11" s="35">
        <v>51667.047506797586</v>
      </c>
      <c r="C11" s="35">
        <v>42453.660836349962</v>
      </c>
      <c r="D11" s="35">
        <v>54847.812727862016</v>
      </c>
      <c r="E11" s="34">
        <v>-3180.7652210644264</v>
      </c>
      <c r="F11" s="73">
        <v>103419.239</v>
      </c>
    </row>
    <row r="12" spans="1:6" ht="12.75">
      <c r="A12" s="37">
        <v>1986</v>
      </c>
      <c r="B12" s="35">
        <v>54132.458781260233</v>
      </c>
      <c r="C12" s="35">
        <v>44471.24333670568</v>
      </c>
      <c r="D12" s="35">
        <v>58628.251281081793</v>
      </c>
      <c r="E12" s="34">
        <v>-4495.7924998215667</v>
      </c>
      <c r="F12" s="73">
        <v>108956.92200000001</v>
      </c>
    </row>
    <row r="13" spans="1:6" ht="12.75">
      <c r="A13" s="37">
        <v>1987</v>
      </c>
      <c r="B13" s="35">
        <v>55794.145128674638</v>
      </c>
      <c r="C13" s="35">
        <v>45656.911608940856</v>
      </c>
      <c r="D13" s="35">
        <v>61145.516577766837</v>
      </c>
      <c r="E13" s="34">
        <v>-5351.3714490921757</v>
      </c>
      <c r="F13" s="73">
        <v>113089.09199999999</v>
      </c>
    </row>
    <row r="14" spans="1:6" ht="12.75">
      <c r="A14" s="37">
        <v>1988</v>
      </c>
      <c r="B14" s="35">
        <v>58776.520904962803</v>
      </c>
      <c r="C14" s="35">
        <v>48091.22091883215</v>
      </c>
      <c r="D14" s="35">
        <v>62940.548257014656</v>
      </c>
      <c r="E14" s="34">
        <v>-4164.0273520518695</v>
      </c>
      <c r="F14" s="73">
        <v>118582.10699999999</v>
      </c>
    </row>
    <row r="15" spans="1:6" ht="12.75">
      <c r="A15" s="37">
        <v>1989</v>
      </c>
      <c r="B15" s="35">
        <v>61451.477181711256</v>
      </c>
      <c r="C15" s="35">
        <v>50090.663276208594</v>
      </c>
      <c r="D15" s="35">
        <v>65441.336497519151</v>
      </c>
      <c r="E15" s="34">
        <v>-3989.8593158078893</v>
      </c>
      <c r="F15" s="73">
        <v>126835.81</v>
      </c>
    </row>
    <row r="16" spans="1:6" ht="12.75">
      <c r="A16" s="37">
        <v>1990</v>
      </c>
      <c r="B16" s="35">
        <v>66591.617649620239</v>
      </c>
      <c r="C16" s="35">
        <v>54191.782192647384</v>
      </c>
      <c r="D16" s="35">
        <v>70139.178364685402</v>
      </c>
      <c r="E16" s="34">
        <v>-3547.5607150651808</v>
      </c>
      <c r="F16" s="73">
        <v>136212.90899999999</v>
      </c>
    </row>
    <row r="17" spans="1:6" ht="12.75">
      <c r="A17" s="37">
        <v>1991</v>
      </c>
      <c r="B17" s="35">
        <v>72366.990512682445</v>
      </c>
      <c r="C17" s="35">
        <v>59090.703175081908</v>
      </c>
      <c r="D17" s="35">
        <v>76770.69732597041</v>
      </c>
      <c r="E17" s="34">
        <v>-4403.706813287964</v>
      </c>
      <c r="F17" s="73">
        <v>146083.16199999998</v>
      </c>
    </row>
    <row r="18" spans="1:6" ht="12.75">
      <c r="A18" s="37">
        <v>1992</v>
      </c>
      <c r="B18" s="35">
        <v>79072.78909517682</v>
      </c>
      <c r="C18" s="35">
        <v>64322.464813051134</v>
      </c>
      <c r="D18" s="35">
        <v>82261.578971877971</v>
      </c>
      <c r="E18" s="34">
        <v>-3188.7898767011443</v>
      </c>
      <c r="F18" s="73">
        <v>154206.88100000002</v>
      </c>
    </row>
    <row r="19" spans="1:6" ht="12.75">
      <c r="A19" s="37">
        <v>1993</v>
      </c>
      <c r="B19" s="35">
        <v>82598.270307696293</v>
      </c>
      <c r="C19" s="35">
        <v>67417.266853583307</v>
      </c>
      <c r="D19" s="35">
        <v>89740.855540789096</v>
      </c>
      <c r="E19" s="34">
        <v>-7142.5852330927883</v>
      </c>
      <c r="F19" s="73">
        <v>159160.39599999998</v>
      </c>
    </row>
    <row r="20" spans="1:6" ht="12.75">
      <c r="A20" s="37">
        <v>1994</v>
      </c>
      <c r="B20" s="35">
        <v>85311.783844369231</v>
      </c>
      <c r="C20" s="35">
        <v>69398.102262418513</v>
      </c>
      <c r="D20" s="35">
        <v>93636.663538691486</v>
      </c>
      <c r="E20" s="34">
        <v>-8324.8796943222587</v>
      </c>
      <c r="F20" s="73">
        <v>167009.878</v>
      </c>
    </row>
    <row r="21" spans="1:6" ht="13.9" customHeight="1">
      <c r="A21" s="37">
        <v>1995</v>
      </c>
      <c r="B21" s="35">
        <v>88147.656218823249</v>
      </c>
      <c r="C21" s="35">
        <v>72305.534169995852</v>
      </c>
      <c r="D21" s="35">
        <v>98256.285963941118</v>
      </c>
      <c r="E21" s="34">
        <v>-10108.629745117869</v>
      </c>
      <c r="F21" s="73">
        <v>174794.21900000001</v>
      </c>
    </row>
    <row r="22" spans="1:6" ht="12.75">
      <c r="A22" s="37">
        <v>1996</v>
      </c>
      <c r="B22" s="35">
        <v>93389.152522251636</v>
      </c>
      <c r="C22" s="35">
        <v>77247.951140316465</v>
      </c>
      <c r="D22" s="35">
        <v>100575.97285997901</v>
      </c>
      <c r="E22" s="34">
        <v>-7186.8203377273749</v>
      </c>
      <c r="F22" s="73">
        <v>180560.06599999999</v>
      </c>
    </row>
    <row r="23" spans="1:6" ht="12.75">
      <c r="A23" s="37">
        <v>1997</v>
      </c>
      <c r="B23" s="35">
        <v>94977.864406891778</v>
      </c>
      <c r="C23" s="35">
        <v>81381.703332687117</v>
      </c>
      <c r="D23" s="35">
        <v>98304.635088980227</v>
      </c>
      <c r="E23" s="34">
        <v>-3326.7706820884487</v>
      </c>
      <c r="F23" s="73">
        <v>184320.967</v>
      </c>
    </row>
    <row r="24" spans="1:6" ht="12.75">
      <c r="A24" s="37">
        <v>1998</v>
      </c>
      <c r="B24" s="35">
        <v>98309.294564260679</v>
      </c>
      <c r="C24" s="35">
        <v>84659.827124527335</v>
      </c>
      <c r="D24" s="35">
        <v>102823.812709408</v>
      </c>
      <c r="E24" s="34">
        <v>-4514.5181451473181</v>
      </c>
      <c r="F24" s="73">
        <v>191911.29499999998</v>
      </c>
    </row>
    <row r="25" spans="1:6" ht="12.75">
      <c r="A25" s="37">
        <v>1999</v>
      </c>
      <c r="B25" s="35">
        <v>101622.39695562597</v>
      </c>
      <c r="C25" s="35">
        <v>87191.587202040857</v>
      </c>
      <c r="D25" s="35">
        <v>106199.03416723064</v>
      </c>
      <c r="E25" s="34">
        <v>-4576.6372116046696</v>
      </c>
      <c r="F25" s="73">
        <v>199266.448</v>
      </c>
    </row>
    <row r="26" spans="1:6" ht="12.75">
      <c r="A26" s="37">
        <v>2000</v>
      </c>
      <c r="B26" s="35">
        <v>104442.57819810412</v>
      </c>
      <c r="C26" s="35">
        <v>89731.201950820439</v>
      </c>
      <c r="D26" s="35">
        <v>107941.7732039453</v>
      </c>
      <c r="E26" s="34">
        <v>-3499.1950058411749</v>
      </c>
      <c r="F26" s="73">
        <v>208473.592</v>
      </c>
    </row>
    <row r="27" spans="1:6" ht="12.75">
      <c r="A27" s="37">
        <v>2001</v>
      </c>
      <c r="B27" s="35">
        <v>109463.11528101499</v>
      </c>
      <c r="C27" s="35">
        <v>96175.278042839462</v>
      </c>
      <c r="D27" s="35">
        <v>109568.00185698124</v>
      </c>
      <c r="E27" s="34">
        <v>-104.88657596624398</v>
      </c>
      <c r="F27" s="73">
        <v>214200.92299999998</v>
      </c>
    </row>
    <row r="28" spans="1:6" ht="12.75">
      <c r="A28" s="37">
        <v>2002</v>
      </c>
      <c r="B28" s="35">
        <v>109744.69336982454</v>
      </c>
      <c r="C28" s="35">
        <v>96146.809781983466</v>
      </c>
      <c r="D28" s="35">
        <v>111309.32146573794</v>
      </c>
      <c r="E28" s="34">
        <v>-1564.6280959134019</v>
      </c>
      <c r="F28" s="73">
        <v>220529.174</v>
      </c>
    </row>
    <row r="29" spans="1:6" ht="12.75">
      <c r="A29" s="37">
        <v>2003</v>
      </c>
      <c r="B29" s="35">
        <v>111746.28452586992</v>
      </c>
      <c r="C29" s="35">
        <v>97732.575447712239</v>
      </c>
      <c r="D29" s="35">
        <v>115136.39083326537</v>
      </c>
      <c r="E29" s="34">
        <v>-3390.1063073954429</v>
      </c>
      <c r="F29" s="73">
        <v>224995.95800000001</v>
      </c>
    </row>
    <row r="30" spans="1:6" ht="12.75">
      <c r="A30" s="37">
        <v>2004</v>
      </c>
      <c r="B30" s="35">
        <v>115454.91610576237</v>
      </c>
      <c r="C30" s="35">
        <v>100913.8111943937</v>
      </c>
      <c r="D30" s="35">
        <v>125894.62400872329</v>
      </c>
      <c r="E30" s="34">
        <v>-10439.707902960916</v>
      </c>
      <c r="F30" s="73">
        <v>234707.83</v>
      </c>
    </row>
    <row r="31" spans="1:6" ht="12.75">
      <c r="A31" s="37">
        <v>2005</v>
      </c>
      <c r="B31" s="35">
        <v>118165.06547901356</v>
      </c>
      <c r="C31" s="35">
        <v>103144.49512933264</v>
      </c>
      <c r="D31" s="35">
        <v>122327.40012816162</v>
      </c>
      <c r="E31" s="34">
        <v>-4162.3346491480625</v>
      </c>
      <c r="F31" s="73">
        <v>245243.41399999999</v>
      </c>
    </row>
    <row r="32" spans="1:6" ht="12.75">
      <c r="A32" s="37">
        <v>2006</v>
      </c>
      <c r="B32" s="35">
        <v>122954.76125019167</v>
      </c>
      <c r="C32" s="35">
        <v>107407.20205522804</v>
      </c>
      <c r="D32" s="35">
        <v>126961.25476568335</v>
      </c>
      <c r="E32" s="34">
        <v>-4006.4935154916748</v>
      </c>
      <c r="F32" s="73">
        <v>259034.47699999998</v>
      </c>
    </row>
    <row r="33" spans="1:6" ht="12.75">
      <c r="A33" s="37">
        <v>2007</v>
      </c>
      <c r="B33" s="35">
        <v>130456.29409177425</v>
      </c>
      <c r="C33" s="35">
        <v>114265.24333538853</v>
      </c>
      <c r="D33" s="35">
        <v>132828.06997006692</v>
      </c>
      <c r="E33" s="34">
        <v>-2371.7758782926685</v>
      </c>
      <c r="F33" s="73">
        <v>274019.77900000004</v>
      </c>
    </row>
    <row r="34" spans="1:6" ht="12.75">
      <c r="A34" s="37">
        <v>2008</v>
      </c>
      <c r="B34" s="35">
        <v>136655.95321346686</v>
      </c>
      <c r="C34" s="35">
        <v>120667.48654329148</v>
      </c>
      <c r="D34" s="35">
        <v>139290.74123916935</v>
      </c>
      <c r="E34" s="34">
        <v>-2634.7880257024954</v>
      </c>
      <c r="F34" s="73">
        <v>282745.99400000001</v>
      </c>
    </row>
    <row r="35" spans="1:6" ht="12.75">
      <c r="A35" s="37">
        <v>2009</v>
      </c>
      <c r="B35" s="35">
        <v>133941.88419863352</v>
      </c>
      <c r="C35" s="35">
        <v>117050.91681693512</v>
      </c>
      <c r="D35" s="35">
        <v>145272.12288971941</v>
      </c>
      <c r="E35" s="34">
        <v>-11330.238691085891</v>
      </c>
      <c r="F35" s="73">
        <v>276150.99900000001</v>
      </c>
    </row>
    <row r="36" spans="1:6" ht="12.75">
      <c r="A36" s="37">
        <v>2010</v>
      </c>
      <c r="B36" s="35">
        <v>137764.87766835321</v>
      </c>
      <c r="C36" s="35">
        <v>120101.840773131</v>
      </c>
      <c r="D36" s="35">
        <v>150630.88805695515</v>
      </c>
      <c r="E36" s="34">
        <v>-12866.01038860195</v>
      </c>
      <c r="F36" s="73">
        <v>286396.86599999998</v>
      </c>
    </row>
    <row r="37" spans="1:6" ht="12.75">
      <c r="A37" s="36">
        <v>2011</v>
      </c>
      <c r="B37" s="35">
        <v>144448.99965897168</v>
      </c>
      <c r="C37" s="35">
        <v>126436.25206617752</v>
      </c>
      <c r="D37" s="35">
        <v>152039.97164382497</v>
      </c>
      <c r="E37" s="34">
        <v>-7590.9719848532986</v>
      </c>
      <c r="F37" s="73">
        <v>300712.43700000003</v>
      </c>
    </row>
    <row r="38" spans="1:6" ht="13.5">
      <c r="A38" s="36" t="s">
        <v>27</v>
      </c>
      <c r="B38" s="35">
        <v>149815.17308198599</v>
      </c>
      <c r="C38" s="35">
        <v>131390.10394707986</v>
      </c>
      <c r="D38" s="35">
        <v>159440.25107133287</v>
      </c>
      <c r="E38" s="34">
        <v>-9625.0779893468716</v>
      </c>
      <c r="F38" s="73">
        <v>308240</v>
      </c>
    </row>
    <row r="39" spans="1:6" ht="13.5">
      <c r="A39" s="36" t="s">
        <v>26</v>
      </c>
      <c r="B39" s="35">
        <v>155035.4964781212</v>
      </c>
      <c r="C39" s="35">
        <v>136305.56639750575</v>
      </c>
      <c r="D39" s="35">
        <v>162425.05276143202</v>
      </c>
      <c r="E39" s="34">
        <v>7389.5562833108124</v>
      </c>
      <c r="F39" s="73">
        <v>316160</v>
      </c>
    </row>
    <row r="40" spans="1:6">
      <c r="B40" s="22"/>
      <c r="C40" s="22"/>
      <c r="D40" s="22"/>
      <c r="E40" s="22"/>
    </row>
    <row r="41" spans="1:6" s="138" customFormat="1" ht="16.5" customHeight="1">
      <c r="A41" s="135" t="s">
        <v>25</v>
      </c>
      <c r="B41" s="137"/>
      <c r="C41" s="137"/>
      <c r="D41" s="137"/>
      <c r="E41" s="137"/>
      <c r="F41" s="137"/>
    </row>
    <row r="42" spans="1:6" s="136" customFormat="1" ht="39.75" customHeight="1">
      <c r="A42" s="134" t="s">
        <v>24</v>
      </c>
      <c r="B42" s="135"/>
      <c r="C42" s="135"/>
      <c r="D42" s="135"/>
      <c r="E42" s="135"/>
      <c r="F42" s="135"/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sqref="A1:XFD1"/>
    </sheetView>
  </sheetViews>
  <sheetFormatPr baseColWidth="10" defaultRowHeight="12.75"/>
  <cols>
    <col min="1" max="1" width="11.42578125" style="8" customWidth="1"/>
    <col min="2" max="2" width="12.7109375" style="8" customWidth="1"/>
    <col min="3" max="3" width="11.7109375" style="8" customWidth="1"/>
    <col min="4" max="4" width="12.28515625" style="8" customWidth="1"/>
    <col min="5" max="5" width="12.140625" style="8" customWidth="1"/>
    <col min="6" max="6" width="15.5703125" style="8" customWidth="1"/>
    <col min="7" max="7" width="10.28515625" style="8" customWidth="1"/>
    <col min="8" max="8" width="9.42578125" style="8" customWidth="1"/>
    <col min="9" max="16384" width="11.42578125" style="8"/>
  </cols>
  <sheetData>
    <row r="1" spans="1:6" s="193" customFormat="1">
      <c r="A1" s="193" t="s">
        <v>37</v>
      </c>
    </row>
    <row r="2" spans="1:6" s="143" customFormat="1">
      <c r="A2" s="143" t="s">
        <v>2</v>
      </c>
    </row>
    <row r="3" spans="1:6" s="146" customFormat="1"/>
    <row r="4" spans="1:6" ht="33" customHeight="1">
      <c r="B4" s="189" t="s">
        <v>5</v>
      </c>
      <c r="C4" s="189" t="s">
        <v>30</v>
      </c>
      <c r="D4" s="189" t="s">
        <v>1</v>
      </c>
      <c r="E4" s="189" t="s">
        <v>7</v>
      </c>
      <c r="F4" s="190" t="s">
        <v>36</v>
      </c>
    </row>
    <row r="5" spans="1:6" s="143" customFormat="1">
      <c r="A5" s="142"/>
    </row>
    <row r="6" spans="1:6">
      <c r="A6" s="8">
        <v>1980</v>
      </c>
      <c r="B6" s="42">
        <v>47.401544713287933</v>
      </c>
      <c r="C6" s="42">
        <v>39.112743216092184</v>
      </c>
      <c r="D6" s="42">
        <v>49.487446534022467</v>
      </c>
      <c r="E6" s="42">
        <v>-2.085901820734537</v>
      </c>
      <c r="F6" s="42"/>
    </row>
    <row r="7" spans="1:6">
      <c r="A7" s="8">
        <v>1981</v>
      </c>
      <c r="B7" s="42">
        <v>48.857646309156301</v>
      </c>
      <c r="C7" s="42">
        <v>40.080964550849018</v>
      </c>
      <c r="D7" s="42">
        <v>50.955692298117064</v>
      </c>
      <c r="E7" s="42">
        <v>-2.0980459889607688</v>
      </c>
      <c r="F7" s="74">
        <v>6.5293983174775638</v>
      </c>
    </row>
    <row r="8" spans="1:6">
      <c r="A8" s="8">
        <v>1982</v>
      </c>
      <c r="B8" s="42">
        <v>47.903846177856586</v>
      </c>
      <c r="C8" s="42">
        <v>39.105031827131405</v>
      </c>
      <c r="D8" s="42">
        <v>51.553056486636748</v>
      </c>
      <c r="E8" s="42">
        <v>-3.6492103087801473</v>
      </c>
      <c r="F8" s="74">
        <v>7.3876328390660939</v>
      </c>
    </row>
    <row r="9" spans="1:6">
      <c r="A9" s="8">
        <v>1983</v>
      </c>
      <c r="B9" s="42">
        <v>47.481833689872694</v>
      </c>
      <c r="C9" s="42">
        <v>38.717679192179297</v>
      </c>
      <c r="D9" s="42">
        <v>51.992311652999291</v>
      </c>
      <c r="E9" s="42">
        <v>-4.5104779631265881</v>
      </c>
      <c r="F9" s="74">
        <v>6.5128067513858134</v>
      </c>
    </row>
    <row r="10" spans="1:6">
      <c r="A10" s="8">
        <v>1984</v>
      </c>
      <c r="B10" s="42">
        <v>49.166459607642565</v>
      </c>
      <c r="C10" s="42">
        <v>40.31903204287871</v>
      </c>
      <c r="D10" s="42">
        <v>52.108126242798555</v>
      </c>
      <c r="E10" s="42">
        <v>-2.9416666351560115</v>
      </c>
      <c r="F10" s="74">
        <v>5.0137905181617537</v>
      </c>
    </row>
    <row r="11" spans="1:6">
      <c r="A11" s="8">
        <v>1985</v>
      </c>
      <c r="B11" s="42">
        <v>49.958835518793158</v>
      </c>
      <c r="C11" s="42">
        <v>41.050061136448669</v>
      </c>
      <c r="D11" s="42">
        <v>53.034438522470673</v>
      </c>
      <c r="E11" s="42">
        <v>-3.0756030036775135</v>
      </c>
      <c r="F11" s="74">
        <v>5.5176193580690036</v>
      </c>
    </row>
    <row r="12" spans="1:6">
      <c r="A12" s="8">
        <v>1986</v>
      </c>
      <c r="B12" s="42">
        <v>49.682441269091861</v>
      </c>
      <c r="C12" s="42">
        <v>40.815436523349732</v>
      </c>
      <c r="D12" s="42">
        <v>53.808652268170519</v>
      </c>
      <c r="E12" s="42">
        <v>-4.1262109990786691</v>
      </c>
      <c r="F12" s="74">
        <v>5.3545965465864764</v>
      </c>
    </row>
    <row r="13" spans="1:6">
      <c r="A13" s="8">
        <v>1987</v>
      </c>
      <c r="B13" s="42">
        <v>49.336451590463419</v>
      </c>
      <c r="C13" s="42">
        <v>40.372515864696176</v>
      </c>
      <c r="D13" s="42">
        <v>54.068447713566258</v>
      </c>
      <c r="E13" s="42">
        <v>-4.7319961231028156</v>
      </c>
      <c r="F13" s="74">
        <v>3.792480481414473</v>
      </c>
    </row>
    <row r="14" spans="1:6">
      <c r="A14" s="8">
        <v>1988</v>
      </c>
      <c r="B14" s="42">
        <v>49.566095924541806</v>
      </c>
      <c r="C14" s="42">
        <v>40.555208652880623</v>
      </c>
      <c r="D14" s="42">
        <v>53.077609977881956</v>
      </c>
      <c r="E14" s="42">
        <v>-3.5115140533401639</v>
      </c>
      <c r="F14" s="74">
        <v>4.8572456484131887</v>
      </c>
    </row>
    <row r="15" spans="1:6">
      <c r="A15" s="8">
        <v>1989</v>
      </c>
      <c r="B15" s="42">
        <v>48.449627263555342</v>
      </c>
      <c r="C15" s="42">
        <v>39.492524450475457</v>
      </c>
      <c r="D15" s="42">
        <v>51.595315626966197</v>
      </c>
      <c r="E15" s="42">
        <v>-3.1456883634108452</v>
      </c>
      <c r="F15" s="74">
        <v>6.9603274969637807</v>
      </c>
    </row>
    <row r="16" spans="1:6">
      <c r="A16" s="8">
        <v>1990</v>
      </c>
      <c r="B16" s="42">
        <v>48.887890390491727</v>
      </c>
      <c r="C16" s="42">
        <v>39.784615562866655</v>
      </c>
      <c r="D16" s="42">
        <v>51.492313672476818</v>
      </c>
      <c r="E16" s="42">
        <v>-2.604423281985103</v>
      </c>
      <c r="F16" s="74">
        <v>7.3931005762489121</v>
      </c>
    </row>
    <row r="17" spans="1:6">
      <c r="A17" s="8">
        <v>1991</v>
      </c>
      <c r="B17" s="42">
        <v>49.538214755156005</v>
      </c>
      <c r="C17" s="42">
        <v>40.450043910660909</v>
      </c>
      <c r="D17" s="42">
        <v>52.552735219388545</v>
      </c>
      <c r="E17" s="42">
        <v>-3.0145204642325343</v>
      </c>
      <c r="F17" s="74">
        <v>7.2461949990364038</v>
      </c>
    </row>
    <row r="18" spans="1:6">
      <c r="A18" s="8">
        <v>1992</v>
      </c>
      <c r="B18" s="42">
        <v>51.277082178438462</v>
      </c>
      <c r="C18" s="42">
        <v>41.711799367144401</v>
      </c>
      <c r="D18" s="42">
        <v>53.344947020799907</v>
      </c>
      <c r="E18" s="42">
        <v>-2.0678648423614403</v>
      </c>
      <c r="F18" s="74">
        <v>5.561023521656816</v>
      </c>
    </row>
    <row r="19" spans="1:6">
      <c r="A19" s="8">
        <v>1993</v>
      </c>
      <c r="B19" s="42">
        <v>51.896245789496717</v>
      </c>
      <c r="C19" s="42">
        <v>42.358066797963559</v>
      </c>
      <c r="D19" s="42">
        <v>56.383910693957503</v>
      </c>
      <c r="E19" s="42">
        <v>-4.4876649044607735</v>
      </c>
      <c r="F19" s="74">
        <v>3.2122528955111695</v>
      </c>
    </row>
    <row r="20" spans="1:6">
      <c r="A20" s="8">
        <v>1994</v>
      </c>
      <c r="B20" s="42">
        <v>51.081879027759804</v>
      </c>
      <c r="C20" s="42">
        <v>41.553291992955359</v>
      </c>
      <c r="D20" s="42">
        <v>56.066542087224015</v>
      </c>
      <c r="E20" s="42">
        <v>-4.9846630594642187</v>
      </c>
      <c r="F20" s="74">
        <v>4.931806025413521</v>
      </c>
    </row>
    <row r="21" spans="1:6">
      <c r="A21" s="8">
        <v>1995</v>
      </c>
      <c r="B21" s="42">
        <v>50.42938875388279</v>
      </c>
      <c r="C21" s="42">
        <v>41.366090127955459</v>
      </c>
      <c r="D21" s="42">
        <v>56.212548976772005</v>
      </c>
      <c r="E21" s="42">
        <v>-5.7831602228892178</v>
      </c>
      <c r="F21" s="74">
        <v>4.6610063387987344</v>
      </c>
    </row>
    <row r="22" spans="1:6">
      <c r="A22" s="8">
        <v>1996</v>
      </c>
      <c r="B22" s="42">
        <v>51.721930873824363</v>
      </c>
      <c r="C22" s="42">
        <v>42.782411887419485</v>
      </c>
      <c r="D22" s="42">
        <v>55.702224244855458</v>
      </c>
      <c r="E22" s="42">
        <v>-3.9802933710310975</v>
      </c>
      <c r="F22" s="74">
        <v>3.2986485668613508</v>
      </c>
    </row>
    <row r="23" spans="1:6">
      <c r="A23" s="8">
        <v>1997</v>
      </c>
      <c r="B23" s="42">
        <v>51.528518948629312</v>
      </c>
      <c r="C23" s="42">
        <v>44.152168175575554</v>
      </c>
      <c r="D23" s="42">
        <v>53.333398087576342</v>
      </c>
      <c r="E23" s="42">
        <v>-1.8048791389470349</v>
      </c>
      <c r="F23" s="74">
        <v>2.0829085208686315</v>
      </c>
    </row>
    <row r="24" spans="1:6">
      <c r="A24" s="8">
        <v>1998</v>
      </c>
      <c r="B24" s="42">
        <v>51.226424460457466</v>
      </c>
      <c r="C24" s="42">
        <v>44.114040877337288</v>
      </c>
      <c r="D24" s="42">
        <v>53.57882281468008</v>
      </c>
      <c r="E24" s="42">
        <v>-2.3523983542226206</v>
      </c>
      <c r="F24" s="74">
        <v>4.1179948887746232</v>
      </c>
    </row>
    <row r="25" spans="1:6">
      <c r="A25" s="8">
        <v>1999</v>
      </c>
      <c r="B25" s="42">
        <v>50.998247811205012</v>
      </c>
      <c r="C25" s="42">
        <v>43.756281138729811</v>
      </c>
      <c r="D25" s="42">
        <v>53.294990317301504</v>
      </c>
      <c r="E25" s="42">
        <v>-2.296742506096495</v>
      </c>
      <c r="F25" s="74">
        <v>3.8325795258689732</v>
      </c>
    </row>
    <row r="26" spans="1:6">
      <c r="A26" s="8">
        <v>2000</v>
      </c>
      <c r="B26" s="42">
        <v>50.098709000084831</v>
      </c>
      <c r="C26" s="42">
        <v>43.041999271936774</v>
      </c>
      <c r="D26" s="42">
        <v>51.777192577919074</v>
      </c>
      <c r="E26" s="42">
        <v>-1.6784835778342488</v>
      </c>
      <c r="F26" s="74">
        <v>4.6205189546009162</v>
      </c>
    </row>
    <row r="27" spans="1:6">
      <c r="A27" s="8">
        <v>2001</v>
      </c>
      <c r="B27" s="42">
        <v>51.103008216736299</v>
      </c>
      <c r="C27" s="42">
        <v>44.899562847747141</v>
      </c>
      <c r="D27" s="42">
        <v>51.15197466118353</v>
      </c>
      <c r="E27" s="42">
        <v>-4.8966444447227704E-2</v>
      </c>
      <c r="F27" s="74">
        <v>2.7472693040181184</v>
      </c>
    </row>
    <row r="28" spans="1:6">
      <c r="A28" s="8">
        <v>2002</v>
      </c>
      <c r="B28" s="42">
        <v>49.764251767353258</v>
      </c>
      <c r="C28" s="42">
        <v>43.598226954762673</v>
      </c>
      <c r="D28" s="42">
        <v>50.473739799042619</v>
      </c>
      <c r="E28" s="42">
        <v>-0.70948803168935914</v>
      </c>
      <c r="F28" s="74">
        <v>2.9543528157439436</v>
      </c>
    </row>
    <row r="29" spans="1:6">
      <c r="A29" s="8">
        <v>2003</v>
      </c>
      <c r="B29" s="42">
        <v>49.665907565268313</v>
      </c>
      <c r="C29" s="42">
        <v>43.437480529188988</v>
      </c>
      <c r="D29" s="42">
        <v>51.172648547430953</v>
      </c>
      <c r="E29" s="42">
        <v>-1.5067409821626407</v>
      </c>
      <c r="F29" s="74">
        <v>2.0254843923734223</v>
      </c>
    </row>
    <row r="30" spans="1:6">
      <c r="A30" s="8">
        <v>2004</v>
      </c>
      <c r="B30" s="42">
        <v>49.190909440798109</v>
      </c>
      <c r="C30" s="42">
        <v>42.995502618891621</v>
      </c>
      <c r="D30" s="42">
        <v>53.6388683789217</v>
      </c>
      <c r="E30" s="42">
        <v>-4.4479589381235884</v>
      </c>
      <c r="F30" s="74">
        <v>4.316465098453004</v>
      </c>
    </row>
    <row r="31" spans="1:6">
      <c r="A31" s="8">
        <v>2005</v>
      </c>
      <c r="B31" s="42">
        <v>48.182768112587752</v>
      </c>
      <c r="C31" s="42">
        <v>42.058008183384956</v>
      </c>
      <c r="D31" s="42">
        <v>49.879993975357735</v>
      </c>
      <c r="E31" s="42">
        <v>-1.6972258627699837</v>
      </c>
      <c r="F31" s="74">
        <v>4.4888080640513861</v>
      </c>
    </row>
    <row r="32" spans="1:6">
      <c r="A32" s="8">
        <v>2006</v>
      </c>
      <c r="B32" s="42">
        <v>47.466562240744381</v>
      </c>
      <c r="C32" s="42">
        <v>41.464442609787447</v>
      </c>
      <c r="D32" s="42">
        <v>49.013265043356895</v>
      </c>
      <c r="E32" s="42">
        <v>-1.5467028026125167</v>
      </c>
      <c r="F32" s="74">
        <v>5.6234182908577512</v>
      </c>
    </row>
    <row r="33" spans="1:6">
      <c r="A33" s="8">
        <v>2007</v>
      </c>
      <c r="B33" s="42">
        <v>47.608349502308819</v>
      </c>
      <c r="C33" s="42">
        <v>41.699633417844815</v>
      </c>
      <c r="D33" s="42">
        <v>48.473898656077267</v>
      </c>
      <c r="E33" s="42">
        <v>-0.86554915376844677</v>
      </c>
      <c r="F33" s="74">
        <v>5.7850608048596097</v>
      </c>
    </row>
    <row r="34" spans="1:6">
      <c r="A34" s="45">
        <v>2008</v>
      </c>
      <c r="B34" s="42">
        <v>48.331702699019267</v>
      </c>
      <c r="C34" s="42">
        <v>42.676992461046673</v>
      </c>
      <c r="D34" s="42">
        <v>49.263559588812193</v>
      </c>
      <c r="E34" s="42">
        <v>-0.9318568897929268</v>
      </c>
      <c r="F34" s="74">
        <v>3.1845201218120733</v>
      </c>
    </row>
    <row r="35" spans="1:6">
      <c r="A35" s="45">
        <v>2009</v>
      </c>
      <c r="B35" s="42">
        <v>48.503132229709408</v>
      </c>
      <c r="C35" s="42">
        <v>42.386562873500637</v>
      </c>
      <c r="D35" s="42">
        <v>52.606046480287915</v>
      </c>
      <c r="E35" s="42">
        <v>-4.1029142505785003</v>
      </c>
      <c r="F35" s="74">
        <v>-2.3324804382551245</v>
      </c>
    </row>
    <row r="36" spans="1:6">
      <c r="A36" s="44">
        <v>2010</v>
      </c>
      <c r="B36" s="42">
        <v>48.102788131890108</v>
      </c>
      <c r="C36" s="42">
        <v>41.935459158666568</v>
      </c>
      <c r="D36" s="42">
        <v>52.595159353788169</v>
      </c>
      <c r="E36" s="42">
        <v>-4.4923712218980603</v>
      </c>
      <c r="F36" s="74">
        <v>3.7102407875047927</v>
      </c>
    </row>
    <row r="37" spans="1:6">
      <c r="A37" s="43">
        <v>2011</v>
      </c>
      <c r="B37" s="42">
        <v>48.035592109205531</v>
      </c>
      <c r="C37" s="42">
        <v>42.045567961054267</v>
      </c>
      <c r="D37" s="42">
        <v>50.559921352313395</v>
      </c>
      <c r="E37" s="42">
        <v>-2.524329243107859</v>
      </c>
      <c r="F37" s="74">
        <v>4.9985082588159591</v>
      </c>
    </row>
    <row r="38" spans="1:6" ht="13.5">
      <c r="A38" s="43" t="s">
        <v>35</v>
      </c>
      <c r="B38" s="42">
        <v>48.60341716908448</v>
      </c>
      <c r="C38" s="42">
        <v>42.625909663599749</v>
      </c>
      <c r="D38" s="42">
        <v>51.726009301626284</v>
      </c>
      <c r="E38" s="42">
        <v>-3.1225921325418087</v>
      </c>
      <c r="F38" s="74">
        <v>2.5032429902458464</v>
      </c>
    </row>
    <row r="39" spans="1:6" ht="13.5">
      <c r="A39" s="43" t="s">
        <v>34</v>
      </c>
      <c r="B39" s="42">
        <v>49.037037094547451</v>
      </c>
      <c r="C39" s="42">
        <v>43.112843622692864</v>
      </c>
      <c r="D39" s="42">
        <v>51.374320838003548</v>
      </c>
      <c r="E39" s="42">
        <v>2.3372837434561018</v>
      </c>
      <c r="F39" s="74">
        <v>2.5694264209706663</v>
      </c>
    </row>
    <row r="40" spans="1:6">
      <c r="B40" s="12"/>
      <c r="C40" s="12"/>
      <c r="D40" s="12"/>
      <c r="E40" s="12"/>
    </row>
    <row r="41" spans="1:6" s="138" customFormat="1" ht="16.5" customHeight="1">
      <c r="A41" s="135" t="s">
        <v>0</v>
      </c>
      <c r="B41" s="137"/>
    </row>
    <row r="42" spans="1:6" s="145" customFormat="1" ht="28.5" customHeight="1">
      <c r="A42" s="144" t="s">
        <v>33</v>
      </c>
    </row>
  </sheetData>
  <mergeCells count="6">
    <mergeCell ref="A1:XFD1"/>
    <mergeCell ref="A2:XFD2"/>
    <mergeCell ref="A42:XFD42"/>
    <mergeCell ref="A41:XFD41"/>
    <mergeCell ref="A3:XFD3"/>
    <mergeCell ref="A5:XFD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workbookViewId="0">
      <selection sqref="A1:XFD1"/>
    </sheetView>
  </sheetViews>
  <sheetFormatPr baseColWidth="10" defaultRowHeight="12.75"/>
  <cols>
    <col min="1" max="1" width="15.7109375" style="8" customWidth="1"/>
    <col min="2" max="2" width="16" style="8" customWidth="1"/>
    <col min="3" max="3" width="14.7109375" style="8" customWidth="1"/>
    <col min="4" max="4" width="18.7109375" style="8" customWidth="1"/>
    <col min="5" max="5" width="15.42578125" style="8" customWidth="1"/>
    <col min="6" max="16384" width="11.42578125" style="8"/>
  </cols>
  <sheetData>
    <row r="1" spans="1:7" s="193" customFormat="1">
      <c r="A1" s="193" t="s">
        <v>46</v>
      </c>
    </row>
    <row r="2" spans="1:7" s="143" customFormat="1">
      <c r="A2" s="143" t="s">
        <v>2</v>
      </c>
    </row>
    <row r="3" spans="1:7" s="143" customFormat="1"/>
    <row r="4" spans="1:7" ht="14.25">
      <c r="B4" s="76" t="s">
        <v>45</v>
      </c>
      <c r="C4" s="76" t="s">
        <v>44</v>
      </c>
      <c r="D4" s="75" t="s">
        <v>43</v>
      </c>
      <c r="E4" s="75" t="s">
        <v>42</v>
      </c>
    </row>
    <row r="5" spans="1:7" s="143" customFormat="1">
      <c r="A5" s="142"/>
    </row>
    <row r="6" spans="1:7" s="9" customFormat="1">
      <c r="A6" s="8">
        <v>1995</v>
      </c>
      <c r="B6" s="42">
        <v>-5.7831602228892178</v>
      </c>
      <c r="C6" s="50">
        <v>-5.237148766506019</v>
      </c>
      <c r="D6" s="50">
        <v>-0.43033235603478337</v>
      </c>
      <c r="E6" s="50">
        <v>-0.11567910034843154</v>
      </c>
      <c r="G6" s="46"/>
    </row>
    <row r="7" spans="1:7" s="9" customFormat="1">
      <c r="A7" s="8">
        <v>1996</v>
      </c>
      <c r="B7" s="42">
        <v>-3.9802933710310975</v>
      </c>
      <c r="C7" s="50">
        <v>-4.1036344615615823</v>
      </c>
      <c r="D7" s="50">
        <v>0.11501826744848379</v>
      </c>
      <c r="E7" s="50">
        <v>8.3228230819985018E-3</v>
      </c>
      <c r="G7" s="46"/>
    </row>
    <row r="8" spans="1:7">
      <c r="A8" s="8">
        <v>1997</v>
      </c>
      <c r="B8" s="42">
        <v>-1.8048791389470349</v>
      </c>
      <c r="C8" s="50">
        <v>-2.7255154334838192</v>
      </c>
      <c r="D8" s="50">
        <v>0.76178482787929314</v>
      </c>
      <c r="E8" s="50">
        <v>0.15885146665749478</v>
      </c>
      <c r="G8" s="46"/>
    </row>
    <row r="9" spans="1:7">
      <c r="A9" s="8">
        <v>1998</v>
      </c>
      <c r="B9" s="42">
        <v>-2.3523983542226206</v>
      </c>
      <c r="C9" s="50">
        <v>-2.9488925709078853</v>
      </c>
      <c r="D9" s="50">
        <v>0.48778330441274764</v>
      </c>
      <c r="E9" s="50">
        <v>0.10871091227251507</v>
      </c>
      <c r="G9" s="46"/>
    </row>
    <row r="10" spans="1:7">
      <c r="A10" s="8">
        <v>1999</v>
      </c>
      <c r="B10" s="42">
        <v>-2.296742506096495</v>
      </c>
      <c r="C10" s="50">
        <v>-2.4554471286800732</v>
      </c>
      <c r="D10" s="50">
        <v>0.20025629274832277</v>
      </c>
      <c r="E10" s="50">
        <v>-4.1551670164744196E-2</v>
      </c>
      <c r="G10" s="46"/>
    </row>
    <row r="11" spans="1:7">
      <c r="A11" s="8">
        <v>2000</v>
      </c>
      <c r="B11" s="42">
        <v>-1.6784835778342488</v>
      </c>
      <c r="C11" s="50">
        <v>-1.6890792128473084</v>
      </c>
      <c r="D11" s="50">
        <v>0.13520428247031324</v>
      </c>
      <c r="E11" s="50">
        <v>-0.1246086474572568</v>
      </c>
      <c r="G11" s="46"/>
    </row>
    <row r="12" spans="1:7">
      <c r="A12" s="8">
        <v>2001</v>
      </c>
      <c r="B12" s="42">
        <v>-4.8966444447227704E-2</v>
      </c>
      <c r="C12" s="50">
        <v>-0.72422796559450375</v>
      </c>
      <c r="D12" s="50">
        <v>0.67326985852820931</v>
      </c>
      <c r="E12" s="50">
        <v>1.9916626190549925E-3</v>
      </c>
      <c r="G12" s="46"/>
    </row>
    <row r="13" spans="1:7">
      <c r="A13" s="8">
        <v>2002</v>
      </c>
      <c r="B13" s="42">
        <v>-0.70948803168935914</v>
      </c>
      <c r="C13" s="50">
        <v>-1.1626492003099431</v>
      </c>
      <c r="D13" s="50">
        <v>0.49226075732172037</v>
      </c>
      <c r="E13" s="50">
        <v>-3.909958870112866E-2</v>
      </c>
      <c r="G13" s="46"/>
    </row>
    <row r="14" spans="1:7">
      <c r="A14" s="8">
        <v>2003</v>
      </c>
      <c r="B14" s="42">
        <v>-1.5067409821626407</v>
      </c>
      <c r="C14" s="50">
        <v>-1.6224870195019516</v>
      </c>
      <c r="D14" s="50">
        <v>0.17325373709986691</v>
      </c>
      <c r="E14" s="50">
        <v>-5.7507699760550805E-2</v>
      </c>
      <c r="G14" s="46"/>
    </row>
    <row r="15" spans="1:7">
      <c r="A15" s="8">
        <v>2004</v>
      </c>
      <c r="B15" s="42">
        <v>-4.4479589381235884</v>
      </c>
      <c r="C15" s="50">
        <v>-4.5655493110492316</v>
      </c>
      <c r="D15" s="50">
        <v>0.20304833138523798</v>
      </c>
      <c r="E15" s="50">
        <v>-8.5457958459584704E-2</v>
      </c>
      <c r="G15" s="46"/>
    </row>
    <row r="16" spans="1:7" ht="17.25" customHeight="1">
      <c r="A16" s="8">
        <v>2005</v>
      </c>
      <c r="B16" s="42">
        <v>-1.6972258627699837</v>
      </c>
      <c r="C16" s="50">
        <v>-1.8529540015148831</v>
      </c>
      <c r="D16" s="50">
        <v>0.18003765525806026</v>
      </c>
      <c r="E16" s="47">
        <v>-2.4309516513153162E-2</v>
      </c>
      <c r="G16" s="46"/>
    </row>
    <row r="17" spans="1:13">
      <c r="A17" s="8">
        <v>2006</v>
      </c>
      <c r="B17" s="42">
        <v>-1.5467028026125167</v>
      </c>
      <c r="C17" s="50">
        <v>-1.4551174904863109</v>
      </c>
      <c r="D17" s="50">
        <v>-9.0336686653965326E-2</v>
      </c>
      <c r="E17" s="47">
        <v>-1.248625532749036E-3</v>
      </c>
      <c r="F17" s="12"/>
      <c r="G17" s="48"/>
      <c r="H17" s="50"/>
      <c r="I17" s="50"/>
      <c r="J17" s="47"/>
      <c r="L17" s="12"/>
      <c r="M17" s="12"/>
    </row>
    <row r="18" spans="1:13">
      <c r="A18" s="8">
        <v>2007</v>
      </c>
      <c r="B18" s="42">
        <v>-0.86554915376844677</v>
      </c>
      <c r="C18" s="50">
        <v>-0.88940662466138609</v>
      </c>
      <c r="D18" s="50">
        <v>0.11658575541813855</v>
      </c>
      <c r="E18" s="47">
        <v>-9.272828457143871E-2</v>
      </c>
      <c r="F18" s="12"/>
      <c r="G18" s="48"/>
      <c r="H18" s="50"/>
      <c r="I18" s="50"/>
      <c r="J18" s="47"/>
      <c r="L18" s="12"/>
      <c r="M18" s="12"/>
    </row>
    <row r="19" spans="1:13">
      <c r="A19" s="8">
        <v>2008</v>
      </c>
      <c r="B19" s="42">
        <v>-0.9318568897929268</v>
      </c>
      <c r="C19" s="50">
        <v>-1.070024935298489</v>
      </c>
      <c r="D19" s="50">
        <v>8.6231161764184688E-2</v>
      </c>
      <c r="E19" s="47">
        <v>5.1936883647197965E-2</v>
      </c>
      <c r="F19" s="12"/>
      <c r="G19" s="48"/>
      <c r="H19" s="50"/>
      <c r="I19" s="50"/>
      <c r="J19" s="47"/>
      <c r="L19" s="12"/>
      <c r="M19" s="12"/>
    </row>
    <row r="20" spans="1:13">
      <c r="A20" s="8">
        <v>2009</v>
      </c>
      <c r="B20" s="42">
        <v>-4.1029142505785003</v>
      </c>
      <c r="C20" s="50">
        <v>-3.1745726592075094</v>
      </c>
      <c r="D20" s="50">
        <v>-1.0014295654709353</v>
      </c>
      <c r="E20" s="47">
        <v>7.308797402448966E-2</v>
      </c>
      <c r="F20" s="12"/>
      <c r="G20" s="48"/>
      <c r="H20" s="50"/>
      <c r="I20" s="50"/>
      <c r="J20" s="47"/>
      <c r="L20" s="12"/>
      <c r="M20" s="12"/>
    </row>
    <row r="21" spans="1:13">
      <c r="A21" s="8">
        <v>2010</v>
      </c>
      <c r="B21" s="42">
        <v>-4.4923712218980603</v>
      </c>
      <c r="C21" s="50">
        <v>-3.4639482871824367</v>
      </c>
      <c r="D21" s="50">
        <v>-1.2214263373035896</v>
      </c>
      <c r="E21" s="47">
        <v>0.19300340319186174</v>
      </c>
      <c r="F21" s="12"/>
      <c r="G21" s="48"/>
      <c r="H21" s="50"/>
      <c r="I21" s="50"/>
      <c r="J21" s="47"/>
      <c r="L21" s="12"/>
      <c r="M21" s="12"/>
    </row>
    <row r="22" spans="1:13">
      <c r="A22" s="8">
        <v>2011</v>
      </c>
      <c r="B22" s="42">
        <v>-2.524329243107859</v>
      </c>
      <c r="C22" s="50">
        <v>-2.3958712812929814</v>
      </c>
      <c r="D22" s="50">
        <v>-0.27807365643660464</v>
      </c>
      <c r="E22" s="50">
        <v>0.14961569414315987</v>
      </c>
      <c r="F22" s="12"/>
      <c r="G22" s="48"/>
      <c r="H22" s="50"/>
      <c r="I22" s="50"/>
      <c r="J22" s="50"/>
      <c r="L22" s="12"/>
      <c r="M22" s="12"/>
    </row>
    <row r="23" spans="1:13" ht="14.25">
      <c r="A23" s="75" t="s">
        <v>41</v>
      </c>
      <c r="B23" s="42">
        <v>-3.1225921325418087</v>
      </c>
      <c r="C23" s="42">
        <v>-2.8195217357651154</v>
      </c>
      <c r="D23" s="49">
        <v>-0.38740696892205384</v>
      </c>
      <c r="E23" s="49">
        <v>8.4367487471078084E-2</v>
      </c>
      <c r="F23" s="12"/>
      <c r="G23" s="46"/>
      <c r="M23" s="12"/>
    </row>
    <row r="24" spans="1:13" ht="14.25">
      <c r="A24" s="75" t="s">
        <v>40</v>
      </c>
      <c r="B24" s="42">
        <v>-2.3394775693669092</v>
      </c>
      <c r="C24" s="12">
        <v>-1.9593426743985878</v>
      </c>
      <c r="D24" s="47">
        <v>-0.4258553378340193</v>
      </c>
      <c r="E24" s="47">
        <v>4.577209184091087E-2</v>
      </c>
      <c r="F24" s="12"/>
      <c r="G24" s="46"/>
      <c r="M24" s="12"/>
    </row>
    <row r="25" spans="1:13">
      <c r="G25" s="46"/>
    </row>
    <row r="26" spans="1:13" s="138" customFormat="1" ht="16.5" customHeight="1">
      <c r="A26" s="135" t="s">
        <v>39</v>
      </c>
      <c r="B26" s="137"/>
    </row>
    <row r="27" spans="1:13" s="143" customFormat="1" ht="90.75" customHeight="1">
      <c r="A27" s="144" t="s">
        <v>38</v>
      </c>
    </row>
  </sheetData>
  <mergeCells count="6">
    <mergeCell ref="A1:XFD1"/>
    <mergeCell ref="A2:XFD2"/>
    <mergeCell ref="A27:XFD27"/>
    <mergeCell ref="A26:XFD26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sqref="A1:XFD1"/>
    </sheetView>
  </sheetViews>
  <sheetFormatPr baseColWidth="10" defaultRowHeight="12"/>
  <cols>
    <col min="1" max="1" width="8.5703125" style="51" customWidth="1"/>
    <col min="2" max="2" width="40.140625" style="51" customWidth="1"/>
    <col min="3" max="3" width="9" style="51" customWidth="1"/>
    <col min="4" max="5" width="10" style="51" customWidth="1"/>
    <col min="6" max="6" width="13.85546875" style="51" customWidth="1"/>
    <col min="7" max="7" width="12.28515625" style="51" customWidth="1"/>
    <col min="8" max="16384" width="11.42578125" style="51"/>
  </cols>
  <sheetData>
    <row r="1" spans="1:8" s="150" customFormat="1" ht="14.25">
      <c r="A1" s="149" t="s">
        <v>64</v>
      </c>
      <c r="B1" s="149"/>
      <c r="C1" s="149"/>
      <c r="D1" s="149"/>
      <c r="E1" s="149"/>
      <c r="F1" s="149"/>
      <c r="G1" s="149"/>
    </row>
    <row r="2" spans="1:8" s="152" customFormat="1" ht="14.25" customHeight="1">
      <c r="A2" s="151" t="s">
        <v>31</v>
      </c>
      <c r="B2" s="151"/>
      <c r="C2" s="151"/>
      <c r="D2" s="151"/>
      <c r="E2" s="151"/>
      <c r="F2" s="151"/>
      <c r="G2" s="151"/>
    </row>
    <row r="3" spans="1:8" s="161" customFormat="1" ht="14.25" customHeight="1">
      <c r="A3" s="160"/>
      <c r="B3" s="160"/>
      <c r="C3" s="160"/>
      <c r="D3" s="160"/>
      <c r="E3" s="160"/>
      <c r="F3" s="160"/>
      <c r="G3" s="160"/>
    </row>
    <row r="4" spans="1:8" s="56" customFormat="1" ht="16.5" customHeight="1">
      <c r="A4" s="59"/>
      <c r="B4" s="59"/>
      <c r="C4" s="58"/>
      <c r="D4" s="58">
        <v>2008</v>
      </c>
      <c r="E4" s="58">
        <v>2009</v>
      </c>
      <c r="F4" s="56">
        <v>2010</v>
      </c>
      <c r="G4" s="57">
        <v>2011</v>
      </c>
      <c r="H4" s="82" t="s">
        <v>63</v>
      </c>
    </row>
    <row r="5" spans="1:8" s="152" customFormat="1" ht="15" customHeight="1">
      <c r="A5" s="151"/>
      <c r="B5" s="151"/>
      <c r="C5" s="151"/>
      <c r="D5" s="151"/>
      <c r="E5" s="151"/>
      <c r="F5" s="151"/>
      <c r="G5" s="151"/>
    </row>
    <row r="6" spans="1:8" s="54" customFormat="1" ht="19.5" customHeight="1">
      <c r="A6" s="162" t="s">
        <v>95</v>
      </c>
      <c r="B6" s="162"/>
      <c r="C6" s="53"/>
      <c r="D6" s="53">
        <v>-9564</v>
      </c>
      <c r="E6" s="53">
        <v>-7080.0937623202044</v>
      </c>
      <c r="F6" s="53">
        <v>-7853</v>
      </c>
      <c r="G6" s="53">
        <v>-4255.6841839693225</v>
      </c>
      <c r="H6" s="53">
        <v>-11139.597171519978</v>
      </c>
    </row>
    <row r="7" spans="1:8" s="147" customFormat="1"/>
    <row r="8" spans="1:8">
      <c r="A8" s="148" t="s">
        <v>62</v>
      </c>
      <c r="B8" s="148"/>
      <c r="C8" s="54"/>
      <c r="D8" s="54"/>
    </row>
    <row r="9" spans="1:8">
      <c r="B9" s="54" t="s">
        <v>61</v>
      </c>
      <c r="C9" s="77"/>
      <c r="D9" s="77">
        <v>108.39988542000003</v>
      </c>
      <c r="E9" s="77">
        <v>117.20943782000006</v>
      </c>
      <c r="F9" s="77">
        <v>679.97621680999998</v>
      </c>
      <c r="G9" s="77">
        <v>1031.0592729500001</v>
      </c>
    </row>
    <row r="10" spans="1:8">
      <c r="B10" s="54" t="s">
        <v>60</v>
      </c>
      <c r="C10" s="77"/>
      <c r="D10" s="77">
        <v>1064.0791383800001</v>
      </c>
      <c r="E10" s="77">
        <v>4972.9837652200004</v>
      </c>
      <c r="F10" s="77">
        <v>567.12410774999989</v>
      </c>
      <c r="G10" s="77">
        <v>12.486570880000022</v>
      </c>
    </row>
    <row r="11" spans="1:8" ht="13.5">
      <c r="A11" s="54"/>
      <c r="B11" s="54" t="s">
        <v>96</v>
      </c>
      <c r="C11" s="77"/>
      <c r="D11" s="77">
        <v>6991.9613074300005</v>
      </c>
      <c r="E11" s="77">
        <v>-5389.11719928</v>
      </c>
      <c r="F11" s="77">
        <v>-354.47334735999965</v>
      </c>
      <c r="G11" s="77">
        <v>-1235.3623843900002</v>
      </c>
    </row>
    <row r="12" spans="1:8" s="147" customFormat="1" ht="12.75" customHeight="1"/>
    <row r="13" spans="1:8" s="55" customFormat="1" ht="12.75" customHeight="1">
      <c r="A13" s="78" t="s">
        <v>59</v>
      </c>
    </row>
    <row r="14" spans="1:8" s="55" customFormat="1" ht="12.75" customHeight="1">
      <c r="B14" s="78" t="s">
        <v>58</v>
      </c>
      <c r="C14" s="79"/>
      <c r="D14" s="79">
        <v>-1274.2270000000001</v>
      </c>
      <c r="E14" s="79">
        <v>-1622.519</v>
      </c>
      <c r="F14" s="79">
        <v>-1575.3939894</v>
      </c>
      <c r="G14" s="79">
        <v>-1731.8403151</v>
      </c>
    </row>
    <row r="15" spans="1:8" s="55" customFormat="1" ht="12.75" customHeight="1">
      <c r="B15" s="80" t="s">
        <v>97</v>
      </c>
      <c r="C15" s="79"/>
      <c r="D15" s="79">
        <v>-581.58100001107618</v>
      </c>
      <c r="E15" s="79">
        <v>-368.56900000000019</v>
      </c>
      <c r="F15" s="79">
        <v>-865.84973200000059</v>
      </c>
      <c r="G15" s="79">
        <v>-809.48244746958949</v>
      </c>
    </row>
    <row r="16" spans="1:8" s="147" customFormat="1" ht="12.75" customHeight="1"/>
    <row r="17" spans="1:14">
      <c r="A17" s="148" t="s">
        <v>57</v>
      </c>
      <c r="B17" s="148"/>
      <c r="C17" s="54"/>
      <c r="D17" s="54"/>
    </row>
    <row r="18" spans="1:14">
      <c r="B18" s="54" t="s">
        <v>56</v>
      </c>
      <c r="C18" s="77"/>
      <c r="D18" s="77">
        <v>-19.931338890000006</v>
      </c>
      <c r="E18" s="77">
        <v>718.25471593999998</v>
      </c>
      <c r="F18" s="77">
        <v>383.85575821999981</v>
      </c>
      <c r="G18" s="77">
        <v>-100.06042995999996</v>
      </c>
    </row>
    <row r="19" spans="1:14">
      <c r="A19" s="54"/>
      <c r="B19" s="54" t="s">
        <v>55</v>
      </c>
      <c r="C19" s="77"/>
      <c r="D19" s="77">
        <v>292.00000000522903</v>
      </c>
      <c r="E19" s="77">
        <v>-13</v>
      </c>
      <c r="F19" s="77">
        <v>-904</v>
      </c>
      <c r="G19" s="77">
        <v>-61</v>
      </c>
    </row>
    <row r="20" spans="1:14" s="147" customFormat="1" ht="13.5" customHeight="1"/>
    <row r="21" spans="1:14">
      <c r="A21" s="148" t="s">
        <v>54</v>
      </c>
      <c r="B21" s="148"/>
      <c r="C21" s="53"/>
      <c r="D21" s="53">
        <v>-2983.3702276975741</v>
      </c>
      <c r="E21" s="53">
        <v>-8664.8511123823973</v>
      </c>
      <c r="F21" s="53">
        <v>-9922.0283343511801</v>
      </c>
      <c r="G21" s="53">
        <v>-7149.8839173592487</v>
      </c>
      <c r="H21" s="53"/>
      <c r="J21" s="52"/>
    </row>
    <row r="22" spans="1:14">
      <c r="A22" s="54"/>
      <c r="B22" s="54" t="s">
        <v>53</v>
      </c>
      <c r="C22" s="53"/>
      <c r="D22" s="53">
        <v>-42.082411659999451</v>
      </c>
      <c r="E22" s="53">
        <v>-101.76299999999999</v>
      </c>
      <c r="F22" s="53">
        <v>1.3890000000006211</v>
      </c>
      <c r="G22" s="53">
        <v>-54.798999999999936</v>
      </c>
      <c r="J22" s="52"/>
      <c r="K22" s="52"/>
      <c r="L22" s="52"/>
      <c r="M22" s="52"/>
      <c r="N22" s="52"/>
    </row>
    <row r="23" spans="1:14" s="147" customFormat="1"/>
    <row r="24" spans="1:14">
      <c r="A24" s="148" t="s">
        <v>52</v>
      </c>
      <c r="B24" s="148"/>
      <c r="C24" s="53"/>
      <c r="D24" s="53">
        <v>-3025.4526393575734</v>
      </c>
      <c r="E24" s="53">
        <v>-8766.6141123823982</v>
      </c>
      <c r="F24" s="53">
        <v>-9920.6393343511791</v>
      </c>
      <c r="G24" s="53">
        <v>-7204.6829173592487</v>
      </c>
      <c r="H24" s="53">
        <v>-8690.8937983223914</v>
      </c>
      <c r="J24" s="52"/>
      <c r="K24" s="52"/>
      <c r="L24" s="52"/>
      <c r="M24" s="52"/>
      <c r="N24" s="52"/>
    </row>
    <row r="25" spans="1:14">
      <c r="B25" s="54" t="s">
        <v>51</v>
      </c>
      <c r="C25" s="53"/>
      <c r="D25" s="53">
        <v>128.83450994776172</v>
      </c>
      <c r="E25" s="53">
        <v>-1980.2101279159524</v>
      </c>
      <c r="F25" s="53">
        <v>-2268.8011783108436</v>
      </c>
      <c r="G25" s="53">
        <v>-720.03857081560818</v>
      </c>
      <c r="H25" s="81">
        <v>-1008.1871355104362</v>
      </c>
    </row>
    <row r="26" spans="1:14">
      <c r="B26" s="54" t="s">
        <v>50</v>
      </c>
      <c r="C26" s="53"/>
      <c r="D26" s="53">
        <v>114.98064552012967</v>
      </c>
      <c r="E26" s="53">
        <v>-785.24762141339647</v>
      </c>
      <c r="F26" s="53">
        <v>-1229.3255722252252</v>
      </c>
      <c r="G26" s="53">
        <v>-116.16349810991203</v>
      </c>
      <c r="H26" s="81">
        <v>-185.9561054949026</v>
      </c>
      <c r="J26" s="52"/>
      <c r="K26" s="52"/>
      <c r="L26" s="52"/>
      <c r="M26" s="52"/>
      <c r="N26" s="52"/>
    </row>
    <row r="27" spans="1:14">
      <c r="B27" s="54" t="s">
        <v>49</v>
      </c>
      <c r="C27" s="53"/>
      <c r="D27" s="53">
        <v>146.84945792089266</v>
      </c>
      <c r="E27" s="53">
        <v>201.83317041749766</v>
      </c>
      <c r="F27" s="53">
        <v>552.75569801483039</v>
      </c>
      <c r="G27" s="53">
        <v>449.91299999235923</v>
      </c>
      <c r="H27" s="81">
        <v>260.05434338085109</v>
      </c>
    </row>
    <row r="28" spans="1:14" s="54" customFormat="1">
      <c r="A28" s="162" t="s">
        <v>8</v>
      </c>
      <c r="B28" s="162"/>
      <c r="C28" s="53"/>
      <c r="D28" s="53">
        <f>D24+D25+D26+D27</f>
        <v>-2634.788025968789</v>
      </c>
      <c r="E28" s="53">
        <f>E24+E25+E26+E27</f>
        <v>-11330.238691294249</v>
      </c>
      <c r="F28" s="53">
        <f>F24+F25+F26+F27</f>
        <v>-12866.010386872416</v>
      </c>
      <c r="G28" s="53">
        <f>G24+G25+G26+G27</f>
        <v>-7590.9719862924103</v>
      </c>
      <c r="H28" s="53">
        <f>[4]NETLEND!$S$35*1000</f>
        <v>-9625.0779893468625</v>
      </c>
      <c r="I28" s="53"/>
    </row>
    <row r="29" spans="1:14">
      <c r="C29" s="52"/>
      <c r="D29" s="52"/>
      <c r="E29" s="52"/>
      <c r="F29" s="52"/>
    </row>
    <row r="30" spans="1:14" s="159" customFormat="1" ht="16.5" customHeight="1">
      <c r="A30" s="156" t="s">
        <v>48</v>
      </c>
      <c r="B30" s="157"/>
      <c r="C30" s="158"/>
      <c r="D30" s="158"/>
      <c r="E30" s="158"/>
      <c r="F30" s="158"/>
      <c r="G30" s="158"/>
    </row>
    <row r="31" spans="1:14" s="155" customFormat="1" ht="78" customHeight="1">
      <c r="A31" s="153" t="s">
        <v>47</v>
      </c>
      <c r="B31" s="154"/>
      <c r="C31" s="154"/>
      <c r="D31" s="154"/>
      <c r="E31" s="154"/>
      <c r="F31" s="154"/>
      <c r="G31" s="154"/>
    </row>
  </sheetData>
  <mergeCells count="17">
    <mergeCell ref="A12:XFD12"/>
    <mergeCell ref="A16:XFD16"/>
    <mergeCell ref="A17:B17"/>
    <mergeCell ref="A1:XFD1"/>
    <mergeCell ref="A2:XFD2"/>
    <mergeCell ref="A31:XFD31"/>
    <mergeCell ref="A30:XFD30"/>
    <mergeCell ref="A3:XFD3"/>
    <mergeCell ref="A5:XFD5"/>
    <mergeCell ref="A20:XFD20"/>
    <mergeCell ref="A21:B21"/>
    <mergeCell ref="A23:XFD23"/>
    <mergeCell ref="A24:B24"/>
    <mergeCell ref="A28:B28"/>
    <mergeCell ref="A6:B6"/>
    <mergeCell ref="A7:XFD7"/>
    <mergeCell ref="A8:B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Tabelle1</vt:lpstr>
      <vt:lpstr>Tabelle2</vt:lpstr>
      <vt:lpstr>Tabelle3</vt:lpstr>
      <vt:lpstr>Tabelle4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Eckwerte - Tabellen 2013</dc:title>
  <cp:lastModifiedBy>Leicher</cp:lastModifiedBy>
  <dcterms:created xsi:type="dcterms:W3CDTF">2013-01-02T13:08:15Z</dcterms:created>
  <dcterms:modified xsi:type="dcterms:W3CDTF">2013-01-02T13:41:05Z</dcterms:modified>
</cp:coreProperties>
</file>