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en\Desktop\"/>
    </mc:Choice>
  </mc:AlternateContent>
  <bookViews>
    <workbookView xWindow="0" yWindow="0" windowWidth="28800" windowHeight="12285"/>
  </bookViews>
  <sheets>
    <sheet name="2021" sheetId="2" r:id="rId1"/>
    <sheet name="2021v2" sheetId="1" r:id="rId2"/>
  </sheets>
  <definedNames>
    <definedName name="euro" localSheetId="1">#REF!</definedName>
    <definedName name="euro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57" i="2" l="1"/>
  <c r="L59" i="2" s="1"/>
  <c r="K57" i="2"/>
  <c r="K59" i="2" s="1"/>
  <c r="J57" i="2"/>
  <c r="J59" i="2" s="1"/>
  <c r="I57" i="2"/>
  <c r="I59" i="2" s="1"/>
  <c r="H57" i="2"/>
  <c r="H59" i="2" s="1"/>
  <c r="G57" i="2"/>
  <c r="G59" i="2" s="1"/>
  <c r="F57" i="2"/>
  <c r="F59" i="2" s="1"/>
  <c r="E57" i="2"/>
  <c r="E59" i="2" s="1"/>
  <c r="D57" i="2"/>
  <c r="D59" i="2" s="1"/>
  <c r="C57" i="2"/>
  <c r="C59" i="2" s="1"/>
  <c r="K39" i="2"/>
  <c r="K61" i="2" s="1"/>
  <c r="L37" i="2"/>
  <c r="K37" i="2"/>
  <c r="J37" i="2"/>
  <c r="I37" i="2"/>
  <c r="H37" i="2"/>
  <c r="G37" i="2"/>
  <c r="F37" i="2"/>
  <c r="E37" i="2"/>
  <c r="D37" i="2"/>
  <c r="C37" i="2"/>
  <c r="L29" i="2"/>
  <c r="L39" i="2" s="1"/>
  <c r="K29" i="2"/>
  <c r="J29" i="2"/>
  <c r="I29" i="2"/>
  <c r="I39" i="2" s="1"/>
  <c r="H29" i="2"/>
  <c r="H39" i="2" s="1"/>
  <c r="H61" i="2" s="1"/>
  <c r="G29" i="2"/>
  <c r="F29" i="2"/>
  <c r="E29" i="2"/>
  <c r="E39" i="2" s="1"/>
  <c r="D29" i="2"/>
  <c r="D39" i="2" s="1"/>
  <c r="C29" i="2"/>
  <c r="C39" i="2" s="1"/>
  <c r="D61" i="2" l="1"/>
  <c r="L61" i="2"/>
  <c r="J39" i="2"/>
  <c r="F39" i="2"/>
  <c r="F61" i="2" s="1"/>
  <c r="G39" i="2"/>
  <c r="G61" i="2" s="1"/>
  <c r="J61" i="2"/>
  <c r="E61" i="2"/>
  <c r="I61" i="2"/>
  <c r="C61" i="2"/>
</calcChain>
</file>

<file path=xl/sharedStrings.xml><?xml version="1.0" encoding="utf-8"?>
<sst xmlns="http://schemas.openxmlformats.org/spreadsheetml/2006/main" count="218" uniqueCount="173">
  <si>
    <t>in 1.000 EUR</t>
  </si>
  <si>
    <t>Länder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</si>
  <si>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</si>
  <si>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</si>
  <si>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</si>
  <si>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</si>
  <si>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</si>
  <si>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</si>
  <si>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</si>
  <si>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</si>
  <si>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</si>
  <si>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Se</t>
  </si>
  <si>
    <t>Quelle:</t>
  </si>
  <si>
    <t>Bildung:</t>
  </si>
  <si>
    <t xml:space="preserve">§ 4 (1) FAG Lehrerbesoldung an  </t>
  </si>
  <si>
    <t xml:space="preserve">      allgemeinbildenden Pflichtschulen 1)</t>
  </si>
  <si>
    <t>30.02.01.00-1/7302.000 + 30.02.01.00-1/7302.013 + 30.02.01.00-1/7302.018</t>
  </si>
  <si>
    <t xml:space="preserve">      berufsbildenden Pflichtschulen</t>
  </si>
  <si>
    <t>30.02.03.00-1/7302.000</t>
  </si>
  <si>
    <t xml:space="preserve">      land- u. forstwirtschaftlichen Berufs- u. Fachschulen</t>
  </si>
  <si>
    <t>42.02.03.00-1/7302.014</t>
  </si>
  <si>
    <t>§ 4 (5) FAG Pensionsaufwand der LandeslehrerInnen</t>
  </si>
  <si>
    <t>23.01.04.00-1/7302</t>
  </si>
  <si>
    <t>§ 27 (5) FAG Ausbau des Kinderbetreuungsangebots</t>
  </si>
  <si>
    <t>44.01.04.00-1/7352.001</t>
  </si>
  <si>
    <t>15a B-VG BGBl. I Nr. 103/2018 Elementarpädagogik</t>
  </si>
  <si>
    <t>25.02.01.00-1/7353.000 + 30.01.09.00-1/7303.000 + 44.01.04.00-1/7302.012</t>
  </si>
  <si>
    <t>Bildungsinvestitionsgesetz: Zuschüsse für schulische Tagesbetreuung</t>
  </si>
  <si>
    <t>30.02.01.00-1/7303.000</t>
  </si>
  <si>
    <t>Gesundheit und Soziales:</t>
  </si>
  <si>
    <t>§ 57 KAKuG Zweckzuschüsse zur Krankenanstaltenfinanzierung 2)</t>
  </si>
  <si>
    <t>24.02.01.00-1</t>
  </si>
  <si>
    <t>§ 57 (2) FAG Zuschüsse für Krankenanstalten (Gemeinde-Anteil)</t>
  </si>
  <si>
    <t>44.01.03.00-1/7302.000</t>
  </si>
  <si>
    <t>§ 55 KAKuG Klinischer Mehraufwand</t>
  </si>
  <si>
    <t>31.02.01.00-1/7353.440</t>
  </si>
  <si>
    <t>COVID-19-Zweckzuschussgesetz</t>
  </si>
  <si>
    <t>24.01.01 00-1/7303.488</t>
  </si>
  <si>
    <t>§ 24 FAG Bedarfszuweisung Gesundheit, Pflege u Soziales</t>
  </si>
  <si>
    <t>44.01.04.00-1/7302.021</t>
  </si>
  <si>
    <t>§ 2 (2) PflegefondsG: Zweckzuschuss Betreuungs- und Pflegedienstleistungen</t>
  </si>
  <si>
    <t>21.02.02.00-1/7303.039</t>
  </si>
  <si>
    <t xml:space="preserve">§ 2 (2a) PflegefondsG: Hospiz- und Palliativbetreuung </t>
  </si>
  <si>
    <t>21.02.02.00-1/7303.053</t>
  </si>
  <si>
    <t>§ 2 (2b) PflegefondsG: Aufstockung COVID-19</t>
  </si>
  <si>
    <t>21.02.02.00-1/7303.488</t>
  </si>
  <si>
    <t>Zweckzuschuss Pflegeregress</t>
  </si>
  <si>
    <t>21.02.02.00-1/7303.054 + 21.02.02.00-1/7303.055</t>
  </si>
  <si>
    <t>Familienhärteausgleich (COVID-19)</t>
  </si>
  <si>
    <t>21.01.04.00-1/7303.488</t>
  </si>
  <si>
    <t>Gesundheits- und Sozialbereich-Beihilfengesetz 3)</t>
  </si>
  <si>
    <t>16.01.03.00-2/8491.001</t>
  </si>
  <si>
    <t>Sonstige Transfers:</t>
  </si>
  <si>
    <t>§ 27 (1) FAG Zuschüsse zur Theaterführung an Länder</t>
  </si>
  <si>
    <t>44.01.04.00-1/7302.000 + 44.01.04.00-1/7302.017</t>
  </si>
  <si>
    <t>§ 27 (7) FAG Zuschüsse für Wohnbauförderung gem. FAG 2008</t>
  </si>
  <si>
    <t>44.01.04.00-1/7353.412</t>
  </si>
  <si>
    <t>Zuschüsse nach dem BSWG 1982 und BSWG 1983</t>
  </si>
  <si>
    <t>44.01.04.00-1/7353.410 + 44.01.04.00-1/7353.411</t>
  </si>
  <si>
    <t>§ 26 FAG Bedarfszuweisungen wg. Glücksspielreform</t>
  </si>
  <si>
    <t>44.01.05.00-1/7302.016</t>
  </si>
  <si>
    <t>Jubiläums-Zuschuss Burgenland</t>
  </si>
  <si>
    <t>44.01.04.00-1/7303.900</t>
  </si>
  <si>
    <t>15a B-VG Grundversorgung BGBl. I Nr. 80/2004 Flüchtlingsbetreuung (netto)</t>
  </si>
  <si>
    <t>18.01.01.00-1/7303.010 + 18.01.01.00-2/8503.103</t>
  </si>
  <si>
    <t>15a B-VG Schienenverbund Wien (U-Bahn)</t>
  </si>
  <si>
    <t>41.02.02.00-1/7355.500 + 41.02.02.00-1/7355.501</t>
  </si>
  <si>
    <t>§ 10 (4) BStG Zuschüsse für Straßen</t>
  </si>
  <si>
    <t>41.02.04.02-1/7353.102</t>
  </si>
  <si>
    <t>Katastrophenfondsgesetz 1996:</t>
  </si>
  <si>
    <t>§ 3 Z 3 lit. a KatFG Schäden im Vermögen privater Personen</t>
  </si>
  <si>
    <t>44.02.01.00-1/7303.008 + 44.02.02.00-1/7303.037</t>
  </si>
  <si>
    <t>§ 3 Z 3 lit. b KatFG Entgeltfortzahlungen</t>
  </si>
  <si>
    <t>21.01.04.00-1/7303.060, ab 2022: 44.02.01.00-1/7303.043</t>
  </si>
  <si>
    <t>§ 3 Z 1 KatFG Schäden im Vermögen der Länder</t>
  </si>
  <si>
    <t>44.02.01.00-1/7303.030 + 44.02.02.00-1/7303.036</t>
  </si>
  <si>
    <t>§ 3 Z 4 lit. c KatFG Warn- und Alarmsystem</t>
  </si>
  <si>
    <t>11.02.05.00-1/7353.500</t>
  </si>
  <si>
    <t>§ 3 Z 2 KatFG Katastropheneinsatzgeräte der Feuerwehren</t>
  </si>
  <si>
    <t>44.02.01.00-1/7303.200</t>
  </si>
  <si>
    <t>§ 3 Z 4 lit. o KatFG: Finanzierung Landesanteil Stmk gemäß WBFG</t>
  </si>
  <si>
    <t>44.02.01.00-1/7303.041</t>
  </si>
  <si>
    <t>§ 5a KatFG  Schäden an Landesstraßen B</t>
  </si>
  <si>
    <t>44.02.01.00-1/7303.009</t>
  </si>
  <si>
    <t>Gemeinden</t>
  </si>
  <si>
    <t>§ 23 (1) FAG Finanzzuweisung öffentliche Personennahverkehrsunternehmen</t>
  </si>
  <si>
    <t>44.01.02.00-1/7304.000</t>
  </si>
  <si>
    <t>§ 23 (2) FAG Finanzzuweisung Personennahverkehrs-Investitionen</t>
  </si>
  <si>
    <t>44.01.02.00-1/7354.001</t>
  </si>
  <si>
    <t>§ 23 (3) FAG Polizeikostenersatz an Städte mit eigenem Statut</t>
  </si>
  <si>
    <t>44.01.04.00-1/7304.001</t>
  </si>
  <si>
    <t>§ 24 FAG Bedarfszuweisung Gesundheit, Pflege u Soziales (ohne Strukturfonds)</t>
  </si>
  <si>
    <t>44.01.04.00-1/7304.021</t>
  </si>
  <si>
    <t>§ 24 FAG Strukturfonds</t>
  </si>
  <si>
    <t>44.01.04.00-1/7304.022</t>
  </si>
  <si>
    <t xml:space="preserve">§ 25 FAG Finanzkraftstärkung von Gemeinden </t>
  </si>
  <si>
    <t>44.01.01.00-1/7304.024</t>
  </si>
  <si>
    <t>§ 25 FAG Finanzierung Gemeinde-Bedarfszuweisungsmittel</t>
  </si>
  <si>
    <t>44.01.01.00-1/7304.023</t>
  </si>
  <si>
    <t>§ 27 (1) FAG Zuschüsse zur Theaterführung an Gemeinden</t>
  </si>
  <si>
    <t>44.01.04.00-1/7304.000</t>
  </si>
  <si>
    <t>§ 27 (3) FAG Zweckzuschuss für Eisenbahnkreuzungen</t>
  </si>
  <si>
    <t>41.02.02.00-1/7352.000</t>
  </si>
  <si>
    <t>Kommunalinvestitionsgesetz 2017</t>
  </si>
  <si>
    <t>44.01.04.00-1/7355.100</t>
  </si>
  <si>
    <t>Kommunalinvestitionsgesetz 2020</t>
  </si>
  <si>
    <t>44.01.04.00-1/7305.488+44.01.04.00-1/7355.488</t>
  </si>
  <si>
    <t>§ 3 Z 1 KatFG Schäden im Vermögen der Gemeinden</t>
  </si>
  <si>
    <t>44.02.01.00-1/7305.300 + 44.02.02.00-1/7305.301</t>
  </si>
  <si>
    <t>§ 3 Z 4 lit. o KatFG: Finanzierung Gmde-Anteil (Gasen, Stmk) gemäß WBFG</t>
  </si>
  <si>
    <t>44.02.01.00-1/7305.302</t>
  </si>
  <si>
    <t>Summe</t>
  </si>
  <si>
    <t>Wesentliche Transfers im Rahmen des Finanzausgleichs im Jahre 2021 nach Aufgabengebieten</t>
  </si>
  <si>
    <t>Tabelle 7, Länderweise Anteile an den Ertragsanteilen, Zweckzuschüssen und Finanzzuweisungen im Jahr 2021</t>
  </si>
  <si>
    <t>in Mio. €</t>
  </si>
  <si>
    <t>Quelle: BMF</t>
  </si>
  <si>
    <t>Finanzposition</t>
  </si>
  <si>
    <t>Zahlungen an die Länder</t>
  </si>
  <si>
    <t>Ertragsanteile</t>
  </si>
  <si>
    <t>Zweckzuschüsse und Finanzzuweisungen</t>
  </si>
  <si>
    <t>Bedarfszuweisungen Gesundheit, Pflege u Soziales</t>
  </si>
  <si>
    <t>44.01.05.00-1</t>
  </si>
  <si>
    <t>Bedarfszuweisungen wg. Glücksspielreform</t>
  </si>
  <si>
    <t>Zweckzuschüsse zur Krankenanstaltenfinanzierung &lt;h&gt;1&lt;/h&gt;</t>
  </si>
  <si>
    <t>44.01.03.00-1</t>
  </si>
  <si>
    <t>Zuschüsse für Krankenanstalten (Gemeinde-Anteil)</t>
  </si>
  <si>
    <t>24.01.01.00-1/7303.488</t>
  </si>
  <si>
    <t>Zuschüsse zur Theaterführung an Länder</t>
  </si>
  <si>
    <t>Zuschüsse für Kinderbetreuungseinrichtungen  &lt;h&gt;2&lt;/h&gt;</t>
  </si>
  <si>
    <t>Zuschüsse für schulische Tagesbetreuung &lt;h&gt;3&lt;/h&gt;</t>
  </si>
  <si>
    <t>21.02.01.00-1/7303</t>
  </si>
  <si>
    <t>Zuschüsse aus dem Pflegefonds &lt;h&gt;4&lt;/h&gt;</t>
  </si>
  <si>
    <t>Zuschüsse auf Grund von Sondergesetzen</t>
  </si>
  <si>
    <t>44.02.01.00-1/7303.008 + 44.02.01.00-1/7303.037</t>
  </si>
  <si>
    <t>Schäden im Vermögen privater Personen</t>
  </si>
  <si>
    <t>Entgeltfortzahlungen</t>
  </si>
  <si>
    <t>44.02.01.00-1/7303.030 + 44.02.01.00-1/7303.036</t>
  </si>
  <si>
    <t>Schäden im Vermögen der Länder</t>
  </si>
  <si>
    <t>Warn- und Alarmsystem</t>
  </si>
  <si>
    <t>Katastropheneinsatzgeräte der Feuerwehren</t>
  </si>
  <si>
    <t>Schäden an Landesstraßen B</t>
  </si>
  <si>
    <t>Summe Zweckzuschüsse und Finanzzuweisungen</t>
  </si>
  <si>
    <t>Kostentragung</t>
  </si>
  <si>
    <t>Landeslehrerinnen und Landeslehrer &lt;h&gt;4&lt;/h&gt;</t>
  </si>
  <si>
    <t>Ausgaben gemäß GSBG: Länder &lt;h&gt;5&lt;/h&gt;</t>
  </si>
  <si>
    <t>11.03.01.00-1/7303.010 + 11.03.01.00-2/8503.103</t>
  </si>
  <si>
    <t>Kostenersätze für Flüchtlingsbetreuung &lt;h&gt;6&lt;/h&gt;</t>
  </si>
  <si>
    <t>Klinischer Mehraufwand  &lt;h&gt;7&lt;/h&gt;</t>
  </si>
  <si>
    <t>Schienenverbund</t>
  </si>
  <si>
    <t>Summe Kostentragung</t>
  </si>
  <si>
    <t>Summe der Zahlungen an die Länder</t>
  </si>
  <si>
    <t>Zahlungen an die Gemeinden</t>
  </si>
  <si>
    <t>44.01.01.00-1</t>
  </si>
  <si>
    <t>Finanzkraftstärkung der Gemeinden</t>
  </si>
  <si>
    <t>Strukturfonds</t>
  </si>
  <si>
    <t>Polizeikostenersatz an Städte mit eigenem Statut</t>
  </si>
  <si>
    <t>44.01.02.00-1</t>
  </si>
  <si>
    <t>Finanzzuweisung für Personennahverkehr</t>
  </si>
  <si>
    <t>Zweckzuschuss für Eisenbahnkreuzungen</t>
  </si>
  <si>
    <t>Zuschüsse zur Theaterführung an Gemeinden</t>
  </si>
  <si>
    <t>44.01.04.00-1/7305.488 + 44.01.04.00-1/7355.488</t>
  </si>
  <si>
    <t>44.02.01.00-1/7305.300 + 44.02.01.00-1/7305.301</t>
  </si>
  <si>
    <t>Katastrophenfonds: Schäden im Vermögen der Gemeinden</t>
  </si>
  <si>
    <t>KatFG: Finanzierung Gmde-Anteil (Gasen, Stmk) gemäß WBFG</t>
  </si>
  <si>
    <t>Summe Transfers</t>
  </si>
  <si>
    <t>Summe der Zahlungen an die Gemeinden</t>
  </si>
  <si>
    <t>Summe der Zahlungen an die Länder und Gemeinden</t>
  </si>
  <si>
    <r>
      <rPr>
        <vertAlign val="superscript"/>
        <sz val="10"/>
        <color theme="1"/>
        <rFont val="Calibri"/>
        <family val="2"/>
        <scheme val="minor"/>
      </rPr>
      <t>1)</t>
    </r>
    <r>
      <rPr>
        <sz val="10"/>
        <color theme="1"/>
        <rFont val="Calibri"/>
        <family val="2"/>
        <scheme val="minor"/>
      </rPr>
      <t xml:space="preserve"> Inkl. Abgeltung d. Mehraufwandes aus Strukturproblemen und DGB Pensionen.</t>
    </r>
  </si>
  <si>
    <r>
      <rPr>
        <vertAlign val="superscript"/>
        <sz val="10"/>
        <color theme="1"/>
        <rFont val="Calibri"/>
        <family val="2"/>
        <scheme val="minor"/>
      </rPr>
      <t>2)</t>
    </r>
    <r>
      <rPr>
        <sz val="10"/>
        <color theme="1"/>
        <rFont val="Calibri"/>
        <family val="2"/>
        <scheme val="minor"/>
      </rPr>
      <t xml:space="preserve"> ohne projektbezogene Ausgaben iHv. 25,1 Mio. Euro</t>
    </r>
  </si>
  <si>
    <r>
      <rPr>
        <vertAlign val="superscript"/>
        <sz val="10"/>
        <rFont val="Calibri"/>
        <family val="2"/>
        <scheme val="minor"/>
      </rPr>
      <t>3)</t>
    </r>
    <r>
      <rPr>
        <sz val="10"/>
        <rFont val="Calibri"/>
        <family val="2"/>
        <scheme val="minor"/>
      </rPr>
      <t xml:space="preserve"> lt. BRA 1.328,9 Mio. Euro, länderweise Anteile jedoch ohne nicht zuordenbare Aufrollungen</t>
    </r>
  </si>
  <si>
    <t>Transfers</t>
  </si>
  <si>
    <r>
      <rPr>
        <vertAlign val="superscript"/>
        <sz val="10"/>
        <rFont val="Calibri"/>
        <family val="2"/>
        <scheme val="minor"/>
      </rPr>
      <t>1)</t>
    </r>
    <r>
      <rPr>
        <sz val="10"/>
        <rFont val="Calibri"/>
        <family val="2"/>
        <scheme val="minor"/>
      </rPr>
      <t xml:space="preserve"> Zweckzuschüsse zur Krankenanstaltenfinanzierung: länderweise Aufgliederung ohne die nicht aufteilbaren Ausgaben der Bundesgesundheitsagentur für Transplantationswesen und Projekte und Planungen von überregionaler Bedeutung
</t>
    </r>
    <r>
      <rPr>
        <vertAlign val="superscript"/>
        <sz val="10"/>
        <rFont val="Calibri"/>
        <family val="2"/>
        <scheme val="minor"/>
      </rPr>
      <t>2)</t>
    </r>
    <r>
      <rPr>
        <sz val="10"/>
        <rFont val="Calibri"/>
        <family val="2"/>
        <scheme val="minor"/>
      </rPr>
      <t xml:space="preserve"> Zuschüsse für Kinderbetreuung: 25.02.01.00-1/7353.000, 30.01.09.00-1/7303.000, 44.01.04.00-1/7352.001, 44.01.04.00-1/7302.012
</t>
    </r>
    <r>
      <rPr>
        <vertAlign val="superscript"/>
        <sz val="10"/>
        <rFont val="Calibri"/>
        <family val="2"/>
        <scheme val="minor"/>
      </rPr>
      <t>3)</t>
    </r>
    <r>
      <rPr>
        <sz val="10"/>
        <rFont val="Calibri"/>
        <family val="2"/>
        <scheme val="minor"/>
      </rPr>
      <t xml:space="preserve"> Im Jahr 2020 saldiert mit Rückzahlungen (Budgetposition 30.02.01.00-2-8299.000)
</t>
    </r>
    <r>
      <rPr>
        <vertAlign val="superscript"/>
        <sz val="10"/>
        <rFont val="Calibri"/>
        <family val="2"/>
        <scheme val="minor"/>
      </rPr>
      <t>4)</t>
    </r>
    <r>
      <rPr>
        <sz val="10"/>
        <rFont val="Calibri"/>
        <family val="2"/>
        <scheme val="minor"/>
      </rPr>
      <t xml:space="preserve"> Zuschüsse aus dem Pflegefonds und Landeslehrerinnen und Landeslehrer: zur Aufgliederung der einzelnen Budgetpositionen siehe 4.3
</t>
    </r>
    <r>
      <rPr>
        <vertAlign val="superscript"/>
        <sz val="10"/>
        <rFont val="Calibri"/>
        <family val="2"/>
        <scheme val="minor"/>
      </rPr>
      <t>5)</t>
    </r>
    <r>
      <rPr>
        <sz val="10"/>
        <rFont val="Calibri"/>
        <family val="2"/>
        <scheme val="minor"/>
      </rPr>
      <t xml:space="preserve"> Ausgaben gemäß GSBG (Gesundheits- und Sozialbereich-Beihilfengesetz): ohne die Rückerstattungen der Länder
</t>
    </r>
    <r>
      <rPr>
        <vertAlign val="superscript"/>
        <sz val="10"/>
        <rFont val="Calibri"/>
        <family val="2"/>
        <scheme val="minor"/>
      </rPr>
      <t>6)</t>
    </r>
    <r>
      <rPr>
        <sz val="10"/>
        <rFont val="Calibri"/>
        <family val="2"/>
        <scheme val="minor"/>
      </rPr>
      <t xml:space="preserve"> Kostenersätze für Flüchtlingsbetreuung: Saldo aus den Finanzpositionen 11.03.01.00-1/7303.010 u. 11.03.01.00-2/8503.103
</t>
    </r>
    <r>
      <rPr>
        <vertAlign val="superscript"/>
        <sz val="10"/>
        <rFont val="Calibri"/>
        <family val="2"/>
        <scheme val="minor"/>
      </rPr>
      <t>7)</t>
    </r>
    <r>
      <rPr>
        <sz val="10"/>
        <rFont val="Calibri"/>
        <family val="2"/>
        <scheme val="minor"/>
      </rPr>
      <t xml:space="preserve"> Klinischer Mehraufwand: Finanzposition 31.02.01.00-1/7353.440 „Klinischer Mehraufwand (Klinikbauten)“. Ohne laufenden klinischen Mehraufwand, da dieser ab dem Jahr 2007 nicht mehr gesondert budgetiert wird, sondern im Gesamtbetrag gem. § 12 UG 2002 enthalten ist; die Investitionen werden weiterhin getrennt budgetiert.</t>
    </r>
  </si>
  <si>
    <t>Katastrophenfonds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</si>
</sst>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#,##0;\-#,##0;&quot;-&quot;"/>
    <numFmt numFmtId="165" formatCode="#,##0.0"/>
    <numFmt numFmtId="166" formatCode="_-* #,##0.000_-;\-* #,##0.000_-;_-* &quot;-&quot;??_-;_-@_-"/>
    <numFmt numFmtId="167" formatCode="_-* #,##0_-;\-* #,##0_-;_-* &quot;-&quot;??_-;_-@_-"/>
    <numFmt numFmtId="168" formatCode="_-* #,##0.000000_-;\-* #,##0.000000_-;_-* &quot;-&quot;??_-;_-@_-"/>
    <numFmt numFmtId="169" formatCode="#,##0.000"/>
  </numFmts>
  <fonts count="11" x14ac:knownFonts="1">
    <font>
      <sz val="10"/>
      <name val="Arial"/>
    </font>
    <font>
      <sz val="11"/>
      <color theme="1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vertAlign val="superscript"/>
      <sz val="10"/>
      <name val="Calibri"/>
      <family val="2"/>
      <scheme val="minor"/>
    </font>
    <font>
      <b/>
      <i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2" fillId="0" borderId="0"/>
  </cellStyleXfs>
  <cellXfs count="37">
    <xf numFmtId="0" fontId="0" fillId="0" borderId="0" xfId="0"/>
    <xf numFmtId="0" fontId="4" fillId="0" borderId="0" xfId="3" applyFont="1" applyFill="1" applyBorder="1"/>
    <xf numFmtId="3" fontId="3" fillId="0" borderId="0" xfId="3" applyNumberFormat="1" applyFont="1" applyFill="1" applyBorder="1" applyAlignment="1">
      <alignment horizontal="right"/>
    </xf>
    <xf numFmtId="0" fontId="3" fillId="0" borderId="0" xfId="3" applyFont="1" applyFill="1" applyBorder="1"/>
    <xf numFmtId="3" fontId="4" fillId="0" borderId="0" xfId="3" applyNumberFormat="1" applyFont="1" applyFill="1" applyBorder="1" applyAlignment="1">
      <alignment horizontal="right"/>
    </xf>
    <xf numFmtId="165" fontId="4" fillId="0" borderId="0" xfId="3" applyNumberFormat="1" applyFont="1" applyFill="1" applyBorder="1"/>
    <xf numFmtId="3" fontId="4" fillId="0" borderId="0" xfId="3" quotePrefix="1" applyNumberFormat="1" applyFont="1" applyFill="1" applyBorder="1"/>
    <xf numFmtId="0" fontId="4" fillId="0" borderId="0" xfId="3" applyFont="1" applyFill="1" applyBorder="1" applyAlignment="1">
      <alignment wrapText="1"/>
    </xf>
    <xf numFmtId="169" fontId="4" fillId="0" borderId="0" xfId="3" applyNumberFormat="1" applyFont="1" applyFill="1" applyBorder="1"/>
    <xf numFmtId="0" fontId="5" fillId="0" borderId="0" xfId="1" applyFont="1" applyFill="1"/>
    <xf numFmtId="3" fontId="6" fillId="0" borderId="0" xfId="1" applyNumberFormat="1" applyFont="1" applyFill="1"/>
    <xf numFmtId="3" fontId="5" fillId="0" borderId="0" xfId="1" applyNumberFormat="1" applyFont="1" applyFill="1"/>
    <xf numFmtId="0" fontId="6" fillId="0" borderId="0" xfId="1" applyFont="1" applyFill="1"/>
    <xf numFmtId="43" fontId="4" fillId="0" borderId="0" xfId="2" applyFont="1" applyFill="1"/>
    <xf numFmtId="0" fontId="4" fillId="0" borderId="0" xfId="3" applyFont="1" applyFill="1"/>
    <xf numFmtId="3" fontId="5" fillId="0" borderId="0" xfId="1" applyNumberFormat="1" applyFont="1" applyFill="1" applyAlignment="1">
      <alignment horizontal="right"/>
    </xf>
    <xf numFmtId="164" fontId="4" fillId="0" borderId="0" xfId="2" applyNumberFormat="1" applyFont="1" applyFill="1"/>
    <xf numFmtId="164" fontId="3" fillId="0" borderId="0" xfId="2" applyNumberFormat="1" applyFont="1" applyFill="1"/>
    <xf numFmtId="165" fontId="6" fillId="0" borderId="0" xfId="1" applyNumberFormat="1" applyFont="1" applyFill="1"/>
    <xf numFmtId="0" fontId="4" fillId="0" borderId="0" xfId="1" applyFont="1" applyFill="1"/>
    <xf numFmtId="166" fontId="4" fillId="0" borderId="0" xfId="2" applyNumberFormat="1" applyFont="1" applyFill="1"/>
    <xf numFmtId="0" fontId="7" fillId="0" borderId="0" xfId="1" applyFont="1" applyFill="1"/>
    <xf numFmtId="165" fontId="5" fillId="0" borderId="0" xfId="1" applyNumberFormat="1" applyFont="1" applyFill="1"/>
    <xf numFmtId="167" fontId="4" fillId="0" borderId="0" xfId="2" applyNumberFormat="1" applyFont="1" applyFill="1"/>
    <xf numFmtId="168" fontId="4" fillId="0" borderId="0" xfId="2" applyNumberFormat="1" applyFont="1" applyFill="1"/>
    <xf numFmtId="0" fontId="4" fillId="0" borderId="0" xfId="0" applyFont="1" applyFill="1"/>
    <xf numFmtId="3" fontId="7" fillId="0" borderId="0" xfId="1" applyNumberFormat="1" applyFont="1" applyFill="1"/>
    <xf numFmtId="3" fontId="10" fillId="0" borderId="0" xfId="1" applyNumberFormat="1" applyFont="1" applyFill="1"/>
    <xf numFmtId="4" fontId="7" fillId="0" borderId="0" xfId="1" applyNumberFormat="1" applyFont="1" applyFill="1"/>
    <xf numFmtId="165" fontId="3" fillId="0" borderId="0" xfId="3" applyNumberFormat="1" applyFont="1" applyFill="1" applyBorder="1"/>
    <xf numFmtId="0" fontId="3" fillId="0" borderId="0" xfId="3" applyFont="1" applyFill="1" applyBorder="1"/>
    <xf numFmtId="0" fontId="4" fillId="0" borderId="0" xfId="3" applyFont="1" applyFill="1" applyBorder="1" applyAlignment="1">
      <alignment horizontal="center"/>
    </xf>
    <xf numFmtId="0" fontId="4" fillId="0" borderId="0" xfId="3" applyFont="1" applyFill="1" applyBorder="1" applyAlignment="1">
      <alignment horizontal="left" vertical="top" wrapText="1"/>
    </xf>
    <xf numFmtId="0" fontId="4" fillId="0" borderId="0" xfId="3" applyFont="1" applyFill="1" applyBorder="1" applyAlignment="1">
      <alignment horizontal="left" vertical="top"/>
    </xf>
    <xf numFmtId="0" fontId="4" fillId="0" borderId="0" xfId="3" applyFont="1" applyFill="1" applyBorder="1"/>
    <xf numFmtId="0" fontId="4" fillId="0" borderId="0" xfId="3" applyFont="1" applyFill="1" applyBorder="1" applyAlignment="1"/>
    <xf numFmtId="0" fontId="3" fillId="0" borderId="0" xfId="3" applyFont="1" applyFill="1" applyBorder="1" applyAlignment="1"/>
  </cellXfs>
  <cellStyles count="4">
    <cellStyle name="Komma 4" xfId="2"/>
    <cellStyle name="Standard" xfId="0" builtinId="0"/>
    <cellStyle name="Standard 3" xfId="3"/>
    <cellStyle name="Standard 4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5"/>
  <sheetViews>
    <sheetView tabSelected="1" zoomScale="90" zoomScaleNormal="90" workbookViewId="0">
      <selection sqref="A1:XFD1"/>
    </sheetView>
  </sheetViews>
  <sheetFormatPr baseColWidth="10" defaultRowHeight="12.75" x14ac:dyDescent="0.2"/>
  <cols>
    <col min="1" max="1" width="46.85546875" style="1" customWidth="1"/>
    <col min="2" max="2" width="56" style="1" customWidth="1"/>
    <col min="3" max="3" width="8.5703125" style="1" customWidth="1"/>
    <col min="4" max="5" width="8" style="1" bestFit="1" customWidth="1"/>
    <col min="6" max="6" width="7.7109375" style="1" bestFit="1" customWidth="1"/>
    <col min="7" max="7" width="7.28515625" style="1" bestFit="1" customWidth="1"/>
    <col min="8" max="8" width="8.28515625" style="1" bestFit="1" customWidth="1"/>
    <col min="9" max="9" width="8" style="1" bestFit="1" customWidth="1"/>
    <col min="10" max="10" width="7.28515625" style="1" bestFit="1" customWidth="1"/>
    <col min="11" max="11" width="8.28515625" style="1" bestFit="1" customWidth="1"/>
    <col min="12" max="12" width="9" style="1" bestFit="1" customWidth="1"/>
    <col min="13" max="256" width="11.42578125" style="1"/>
    <col min="257" max="257" width="46.85546875" style="1" customWidth="1"/>
    <col min="258" max="258" width="56" style="1" customWidth="1"/>
    <col min="259" max="259" width="8.5703125" style="1" customWidth="1"/>
    <col min="260" max="261" width="8" style="1" bestFit="1" customWidth="1"/>
    <col min="262" max="262" width="7.7109375" style="1" bestFit="1" customWidth="1"/>
    <col min="263" max="263" width="7.28515625" style="1" bestFit="1" customWidth="1"/>
    <col min="264" max="264" width="8.28515625" style="1" bestFit="1" customWidth="1"/>
    <col min="265" max="265" width="8" style="1" bestFit="1" customWidth="1"/>
    <col min="266" max="266" width="7.28515625" style="1" bestFit="1" customWidth="1"/>
    <col min="267" max="267" width="8.28515625" style="1" bestFit="1" customWidth="1"/>
    <col min="268" max="268" width="9" style="1" bestFit="1" customWidth="1"/>
    <col min="269" max="512" width="11.42578125" style="1"/>
    <col min="513" max="513" width="46.85546875" style="1" customWidth="1"/>
    <col min="514" max="514" width="56" style="1" customWidth="1"/>
    <col min="515" max="515" width="8.5703125" style="1" customWidth="1"/>
    <col min="516" max="517" width="8" style="1" bestFit="1" customWidth="1"/>
    <col min="518" max="518" width="7.7109375" style="1" bestFit="1" customWidth="1"/>
    <col min="519" max="519" width="7.28515625" style="1" bestFit="1" customWidth="1"/>
    <col min="520" max="520" width="8.28515625" style="1" bestFit="1" customWidth="1"/>
    <col min="521" max="521" width="8" style="1" bestFit="1" customWidth="1"/>
    <col min="522" max="522" width="7.28515625" style="1" bestFit="1" customWidth="1"/>
    <col min="523" max="523" width="8.28515625" style="1" bestFit="1" customWidth="1"/>
    <col min="524" max="524" width="9" style="1" bestFit="1" customWidth="1"/>
    <col min="525" max="768" width="11.42578125" style="1"/>
    <col min="769" max="769" width="46.85546875" style="1" customWidth="1"/>
    <col min="770" max="770" width="56" style="1" customWidth="1"/>
    <col min="771" max="771" width="8.5703125" style="1" customWidth="1"/>
    <col min="772" max="773" width="8" style="1" bestFit="1" customWidth="1"/>
    <col min="774" max="774" width="7.7109375" style="1" bestFit="1" customWidth="1"/>
    <col min="775" max="775" width="7.28515625" style="1" bestFit="1" customWidth="1"/>
    <col min="776" max="776" width="8.28515625" style="1" bestFit="1" customWidth="1"/>
    <col min="777" max="777" width="8" style="1" bestFit="1" customWidth="1"/>
    <col min="778" max="778" width="7.28515625" style="1" bestFit="1" customWidth="1"/>
    <col min="779" max="779" width="8.28515625" style="1" bestFit="1" customWidth="1"/>
    <col min="780" max="780" width="9" style="1" bestFit="1" customWidth="1"/>
    <col min="781" max="1024" width="11.42578125" style="1"/>
    <col min="1025" max="1025" width="46.85546875" style="1" customWidth="1"/>
    <col min="1026" max="1026" width="56" style="1" customWidth="1"/>
    <col min="1027" max="1027" width="8.5703125" style="1" customWidth="1"/>
    <col min="1028" max="1029" width="8" style="1" bestFit="1" customWidth="1"/>
    <col min="1030" max="1030" width="7.7109375" style="1" bestFit="1" customWidth="1"/>
    <col min="1031" max="1031" width="7.28515625" style="1" bestFit="1" customWidth="1"/>
    <col min="1032" max="1032" width="8.28515625" style="1" bestFit="1" customWidth="1"/>
    <col min="1033" max="1033" width="8" style="1" bestFit="1" customWidth="1"/>
    <col min="1034" max="1034" width="7.28515625" style="1" bestFit="1" customWidth="1"/>
    <col min="1035" max="1035" width="8.28515625" style="1" bestFit="1" customWidth="1"/>
    <col min="1036" max="1036" width="9" style="1" bestFit="1" customWidth="1"/>
    <col min="1037" max="1280" width="11.42578125" style="1"/>
    <col min="1281" max="1281" width="46.85546875" style="1" customWidth="1"/>
    <col min="1282" max="1282" width="56" style="1" customWidth="1"/>
    <col min="1283" max="1283" width="8.5703125" style="1" customWidth="1"/>
    <col min="1284" max="1285" width="8" style="1" bestFit="1" customWidth="1"/>
    <col min="1286" max="1286" width="7.7109375" style="1" bestFit="1" customWidth="1"/>
    <col min="1287" max="1287" width="7.28515625" style="1" bestFit="1" customWidth="1"/>
    <col min="1288" max="1288" width="8.28515625" style="1" bestFit="1" customWidth="1"/>
    <col min="1289" max="1289" width="8" style="1" bestFit="1" customWidth="1"/>
    <col min="1290" max="1290" width="7.28515625" style="1" bestFit="1" customWidth="1"/>
    <col min="1291" max="1291" width="8.28515625" style="1" bestFit="1" customWidth="1"/>
    <col min="1292" max="1292" width="9" style="1" bestFit="1" customWidth="1"/>
    <col min="1293" max="1536" width="11.42578125" style="1"/>
    <col min="1537" max="1537" width="46.85546875" style="1" customWidth="1"/>
    <col min="1538" max="1538" width="56" style="1" customWidth="1"/>
    <col min="1539" max="1539" width="8.5703125" style="1" customWidth="1"/>
    <col min="1540" max="1541" width="8" style="1" bestFit="1" customWidth="1"/>
    <col min="1542" max="1542" width="7.7109375" style="1" bestFit="1" customWidth="1"/>
    <col min="1543" max="1543" width="7.28515625" style="1" bestFit="1" customWidth="1"/>
    <col min="1544" max="1544" width="8.28515625" style="1" bestFit="1" customWidth="1"/>
    <col min="1545" max="1545" width="8" style="1" bestFit="1" customWidth="1"/>
    <col min="1546" max="1546" width="7.28515625" style="1" bestFit="1" customWidth="1"/>
    <col min="1547" max="1547" width="8.28515625" style="1" bestFit="1" customWidth="1"/>
    <col min="1548" max="1548" width="9" style="1" bestFit="1" customWidth="1"/>
    <col min="1549" max="1792" width="11.42578125" style="1"/>
    <col min="1793" max="1793" width="46.85546875" style="1" customWidth="1"/>
    <col min="1794" max="1794" width="56" style="1" customWidth="1"/>
    <col min="1795" max="1795" width="8.5703125" style="1" customWidth="1"/>
    <col min="1796" max="1797" width="8" style="1" bestFit="1" customWidth="1"/>
    <col min="1798" max="1798" width="7.7109375" style="1" bestFit="1" customWidth="1"/>
    <col min="1799" max="1799" width="7.28515625" style="1" bestFit="1" customWidth="1"/>
    <col min="1800" max="1800" width="8.28515625" style="1" bestFit="1" customWidth="1"/>
    <col min="1801" max="1801" width="8" style="1" bestFit="1" customWidth="1"/>
    <col min="1802" max="1802" width="7.28515625" style="1" bestFit="1" customWidth="1"/>
    <col min="1803" max="1803" width="8.28515625" style="1" bestFit="1" customWidth="1"/>
    <col min="1804" max="1804" width="9" style="1" bestFit="1" customWidth="1"/>
    <col min="1805" max="2048" width="11.42578125" style="1"/>
    <col min="2049" max="2049" width="46.85546875" style="1" customWidth="1"/>
    <col min="2050" max="2050" width="56" style="1" customWidth="1"/>
    <col min="2051" max="2051" width="8.5703125" style="1" customWidth="1"/>
    <col min="2052" max="2053" width="8" style="1" bestFit="1" customWidth="1"/>
    <col min="2054" max="2054" width="7.7109375" style="1" bestFit="1" customWidth="1"/>
    <col min="2055" max="2055" width="7.28515625" style="1" bestFit="1" customWidth="1"/>
    <col min="2056" max="2056" width="8.28515625" style="1" bestFit="1" customWidth="1"/>
    <col min="2057" max="2057" width="8" style="1" bestFit="1" customWidth="1"/>
    <col min="2058" max="2058" width="7.28515625" style="1" bestFit="1" customWidth="1"/>
    <col min="2059" max="2059" width="8.28515625" style="1" bestFit="1" customWidth="1"/>
    <col min="2060" max="2060" width="9" style="1" bestFit="1" customWidth="1"/>
    <col min="2061" max="2304" width="11.42578125" style="1"/>
    <col min="2305" max="2305" width="46.85546875" style="1" customWidth="1"/>
    <col min="2306" max="2306" width="56" style="1" customWidth="1"/>
    <col min="2307" max="2307" width="8.5703125" style="1" customWidth="1"/>
    <col min="2308" max="2309" width="8" style="1" bestFit="1" customWidth="1"/>
    <col min="2310" max="2310" width="7.7109375" style="1" bestFit="1" customWidth="1"/>
    <col min="2311" max="2311" width="7.28515625" style="1" bestFit="1" customWidth="1"/>
    <col min="2312" max="2312" width="8.28515625" style="1" bestFit="1" customWidth="1"/>
    <col min="2313" max="2313" width="8" style="1" bestFit="1" customWidth="1"/>
    <col min="2314" max="2314" width="7.28515625" style="1" bestFit="1" customWidth="1"/>
    <col min="2315" max="2315" width="8.28515625" style="1" bestFit="1" customWidth="1"/>
    <col min="2316" max="2316" width="9" style="1" bestFit="1" customWidth="1"/>
    <col min="2317" max="2560" width="11.42578125" style="1"/>
    <col min="2561" max="2561" width="46.85546875" style="1" customWidth="1"/>
    <col min="2562" max="2562" width="56" style="1" customWidth="1"/>
    <col min="2563" max="2563" width="8.5703125" style="1" customWidth="1"/>
    <col min="2564" max="2565" width="8" style="1" bestFit="1" customWidth="1"/>
    <col min="2566" max="2566" width="7.7109375" style="1" bestFit="1" customWidth="1"/>
    <col min="2567" max="2567" width="7.28515625" style="1" bestFit="1" customWidth="1"/>
    <col min="2568" max="2568" width="8.28515625" style="1" bestFit="1" customWidth="1"/>
    <col min="2569" max="2569" width="8" style="1" bestFit="1" customWidth="1"/>
    <col min="2570" max="2570" width="7.28515625" style="1" bestFit="1" customWidth="1"/>
    <col min="2571" max="2571" width="8.28515625" style="1" bestFit="1" customWidth="1"/>
    <col min="2572" max="2572" width="9" style="1" bestFit="1" customWidth="1"/>
    <col min="2573" max="2816" width="11.42578125" style="1"/>
    <col min="2817" max="2817" width="46.85546875" style="1" customWidth="1"/>
    <col min="2818" max="2818" width="56" style="1" customWidth="1"/>
    <col min="2819" max="2819" width="8.5703125" style="1" customWidth="1"/>
    <col min="2820" max="2821" width="8" style="1" bestFit="1" customWidth="1"/>
    <col min="2822" max="2822" width="7.7109375" style="1" bestFit="1" customWidth="1"/>
    <col min="2823" max="2823" width="7.28515625" style="1" bestFit="1" customWidth="1"/>
    <col min="2824" max="2824" width="8.28515625" style="1" bestFit="1" customWidth="1"/>
    <col min="2825" max="2825" width="8" style="1" bestFit="1" customWidth="1"/>
    <col min="2826" max="2826" width="7.28515625" style="1" bestFit="1" customWidth="1"/>
    <col min="2827" max="2827" width="8.28515625" style="1" bestFit="1" customWidth="1"/>
    <col min="2828" max="2828" width="9" style="1" bestFit="1" customWidth="1"/>
    <col min="2829" max="3072" width="11.42578125" style="1"/>
    <col min="3073" max="3073" width="46.85546875" style="1" customWidth="1"/>
    <col min="3074" max="3074" width="56" style="1" customWidth="1"/>
    <col min="3075" max="3075" width="8.5703125" style="1" customWidth="1"/>
    <col min="3076" max="3077" width="8" style="1" bestFit="1" customWidth="1"/>
    <col min="3078" max="3078" width="7.7109375" style="1" bestFit="1" customWidth="1"/>
    <col min="3079" max="3079" width="7.28515625" style="1" bestFit="1" customWidth="1"/>
    <col min="3080" max="3080" width="8.28515625" style="1" bestFit="1" customWidth="1"/>
    <col min="3081" max="3081" width="8" style="1" bestFit="1" customWidth="1"/>
    <col min="3082" max="3082" width="7.28515625" style="1" bestFit="1" customWidth="1"/>
    <col min="3083" max="3083" width="8.28515625" style="1" bestFit="1" customWidth="1"/>
    <col min="3084" max="3084" width="9" style="1" bestFit="1" customWidth="1"/>
    <col min="3085" max="3328" width="11.42578125" style="1"/>
    <col min="3329" max="3329" width="46.85546875" style="1" customWidth="1"/>
    <col min="3330" max="3330" width="56" style="1" customWidth="1"/>
    <col min="3331" max="3331" width="8.5703125" style="1" customWidth="1"/>
    <col min="3332" max="3333" width="8" style="1" bestFit="1" customWidth="1"/>
    <col min="3334" max="3334" width="7.7109375" style="1" bestFit="1" customWidth="1"/>
    <col min="3335" max="3335" width="7.28515625" style="1" bestFit="1" customWidth="1"/>
    <col min="3336" max="3336" width="8.28515625" style="1" bestFit="1" customWidth="1"/>
    <col min="3337" max="3337" width="8" style="1" bestFit="1" customWidth="1"/>
    <col min="3338" max="3338" width="7.28515625" style="1" bestFit="1" customWidth="1"/>
    <col min="3339" max="3339" width="8.28515625" style="1" bestFit="1" customWidth="1"/>
    <col min="3340" max="3340" width="9" style="1" bestFit="1" customWidth="1"/>
    <col min="3341" max="3584" width="11.42578125" style="1"/>
    <col min="3585" max="3585" width="46.85546875" style="1" customWidth="1"/>
    <col min="3586" max="3586" width="56" style="1" customWidth="1"/>
    <col min="3587" max="3587" width="8.5703125" style="1" customWidth="1"/>
    <col min="3588" max="3589" width="8" style="1" bestFit="1" customWidth="1"/>
    <col min="3590" max="3590" width="7.7109375" style="1" bestFit="1" customWidth="1"/>
    <col min="3591" max="3591" width="7.28515625" style="1" bestFit="1" customWidth="1"/>
    <col min="3592" max="3592" width="8.28515625" style="1" bestFit="1" customWidth="1"/>
    <col min="3593" max="3593" width="8" style="1" bestFit="1" customWidth="1"/>
    <col min="3594" max="3594" width="7.28515625" style="1" bestFit="1" customWidth="1"/>
    <col min="3595" max="3595" width="8.28515625" style="1" bestFit="1" customWidth="1"/>
    <col min="3596" max="3596" width="9" style="1" bestFit="1" customWidth="1"/>
    <col min="3597" max="3840" width="11.42578125" style="1"/>
    <col min="3841" max="3841" width="46.85546875" style="1" customWidth="1"/>
    <col min="3842" max="3842" width="56" style="1" customWidth="1"/>
    <col min="3843" max="3843" width="8.5703125" style="1" customWidth="1"/>
    <col min="3844" max="3845" width="8" style="1" bestFit="1" customWidth="1"/>
    <col min="3846" max="3846" width="7.7109375" style="1" bestFit="1" customWidth="1"/>
    <col min="3847" max="3847" width="7.28515625" style="1" bestFit="1" customWidth="1"/>
    <col min="3848" max="3848" width="8.28515625" style="1" bestFit="1" customWidth="1"/>
    <col min="3849" max="3849" width="8" style="1" bestFit="1" customWidth="1"/>
    <col min="3850" max="3850" width="7.28515625" style="1" bestFit="1" customWidth="1"/>
    <col min="3851" max="3851" width="8.28515625" style="1" bestFit="1" customWidth="1"/>
    <col min="3852" max="3852" width="9" style="1" bestFit="1" customWidth="1"/>
    <col min="3853" max="4096" width="11.42578125" style="1"/>
    <col min="4097" max="4097" width="46.85546875" style="1" customWidth="1"/>
    <col min="4098" max="4098" width="56" style="1" customWidth="1"/>
    <col min="4099" max="4099" width="8.5703125" style="1" customWidth="1"/>
    <col min="4100" max="4101" width="8" style="1" bestFit="1" customWidth="1"/>
    <col min="4102" max="4102" width="7.7109375" style="1" bestFit="1" customWidth="1"/>
    <col min="4103" max="4103" width="7.28515625" style="1" bestFit="1" customWidth="1"/>
    <col min="4104" max="4104" width="8.28515625" style="1" bestFit="1" customWidth="1"/>
    <col min="4105" max="4105" width="8" style="1" bestFit="1" customWidth="1"/>
    <col min="4106" max="4106" width="7.28515625" style="1" bestFit="1" customWidth="1"/>
    <col min="4107" max="4107" width="8.28515625" style="1" bestFit="1" customWidth="1"/>
    <col min="4108" max="4108" width="9" style="1" bestFit="1" customWidth="1"/>
    <col min="4109" max="4352" width="11.42578125" style="1"/>
    <col min="4353" max="4353" width="46.85546875" style="1" customWidth="1"/>
    <col min="4354" max="4354" width="56" style="1" customWidth="1"/>
    <col min="4355" max="4355" width="8.5703125" style="1" customWidth="1"/>
    <col min="4356" max="4357" width="8" style="1" bestFit="1" customWidth="1"/>
    <col min="4358" max="4358" width="7.7109375" style="1" bestFit="1" customWidth="1"/>
    <col min="4359" max="4359" width="7.28515625" style="1" bestFit="1" customWidth="1"/>
    <col min="4360" max="4360" width="8.28515625" style="1" bestFit="1" customWidth="1"/>
    <col min="4361" max="4361" width="8" style="1" bestFit="1" customWidth="1"/>
    <col min="4362" max="4362" width="7.28515625" style="1" bestFit="1" customWidth="1"/>
    <col min="4363" max="4363" width="8.28515625" style="1" bestFit="1" customWidth="1"/>
    <col min="4364" max="4364" width="9" style="1" bestFit="1" customWidth="1"/>
    <col min="4365" max="4608" width="11.42578125" style="1"/>
    <col min="4609" max="4609" width="46.85546875" style="1" customWidth="1"/>
    <col min="4610" max="4610" width="56" style="1" customWidth="1"/>
    <col min="4611" max="4611" width="8.5703125" style="1" customWidth="1"/>
    <col min="4612" max="4613" width="8" style="1" bestFit="1" customWidth="1"/>
    <col min="4614" max="4614" width="7.7109375" style="1" bestFit="1" customWidth="1"/>
    <col min="4615" max="4615" width="7.28515625" style="1" bestFit="1" customWidth="1"/>
    <col min="4616" max="4616" width="8.28515625" style="1" bestFit="1" customWidth="1"/>
    <col min="4617" max="4617" width="8" style="1" bestFit="1" customWidth="1"/>
    <col min="4618" max="4618" width="7.28515625" style="1" bestFit="1" customWidth="1"/>
    <col min="4619" max="4619" width="8.28515625" style="1" bestFit="1" customWidth="1"/>
    <col min="4620" max="4620" width="9" style="1" bestFit="1" customWidth="1"/>
    <col min="4621" max="4864" width="11.42578125" style="1"/>
    <col min="4865" max="4865" width="46.85546875" style="1" customWidth="1"/>
    <col min="4866" max="4866" width="56" style="1" customWidth="1"/>
    <col min="4867" max="4867" width="8.5703125" style="1" customWidth="1"/>
    <col min="4868" max="4869" width="8" style="1" bestFit="1" customWidth="1"/>
    <col min="4870" max="4870" width="7.7109375" style="1" bestFit="1" customWidth="1"/>
    <col min="4871" max="4871" width="7.28515625" style="1" bestFit="1" customWidth="1"/>
    <col min="4872" max="4872" width="8.28515625" style="1" bestFit="1" customWidth="1"/>
    <col min="4873" max="4873" width="8" style="1" bestFit="1" customWidth="1"/>
    <col min="4874" max="4874" width="7.28515625" style="1" bestFit="1" customWidth="1"/>
    <col min="4875" max="4875" width="8.28515625" style="1" bestFit="1" customWidth="1"/>
    <col min="4876" max="4876" width="9" style="1" bestFit="1" customWidth="1"/>
    <col min="4877" max="5120" width="11.42578125" style="1"/>
    <col min="5121" max="5121" width="46.85546875" style="1" customWidth="1"/>
    <col min="5122" max="5122" width="56" style="1" customWidth="1"/>
    <col min="5123" max="5123" width="8.5703125" style="1" customWidth="1"/>
    <col min="5124" max="5125" width="8" style="1" bestFit="1" customWidth="1"/>
    <col min="5126" max="5126" width="7.7109375" style="1" bestFit="1" customWidth="1"/>
    <col min="5127" max="5127" width="7.28515625" style="1" bestFit="1" customWidth="1"/>
    <col min="5128" max="5128" width="8.28515625" style="1" bestFit="1" customWidth="1"/>
    <col min="5129" max="5129" width="8" style="1" bestFit="1" customWidth="1"/>
    <col min="5130" max="5130" width="7.28515625" style="1" bestFit="1" customWidth="1"/>
    <col min="5131" max="5131" width="8.28515625" style="1" bestFit="1" customWidth="1"/>
    <col min="5132" max="5132" width="9" style="1" bestFit="1" customWidth="1"/>
    <col min="5133" max="5376" width="11.42578125" style="1"/>
    <col min="5377" max="5377" width="46.85546875" style="1" customWidth="1"/>
    <col min="5378" max="5378" width="56" style="1" customWidth="1"/>
    <col min="5379" max="5379" width="8.5703125" style="1" customWidth="1"/>
    <col min="5380" max="5381" width="8" style="1" bestFit="1" customWidth="1"/>
    <col min="5382" max="5382" width="7.7109375" style="1" bestFit="1" customWidth="1"/>
    <col min="5383" max="5383" width="7.28515625" style="1" bestFit="1" customWidth="1"/>
    <col min="5384" max="5384" width="8.28515625" style="1" bestFit="1" customWidth="1"/>
    <col min="5385" max="5385" width="8" style="1" bestFit="1" customWidth="1"/>
    <col min="5386" max="5386" width="7.28515625" style="1" bestFit="1" customWidth="1"/>
    <col min="5387" max="5387" width="8.28515625" style="1" bestFit="1" customWidth="1"/>
    <col min="5388" max="5388" width="9" style="1" bestFit="1" customWidth="1"/>
    <col min="5389" max="5632" width="11.42578125" style="1"/>
    <col min="5633" max="5633" width="46.85546875" style="1" customWidth="1"/>
    <col min="5634" max="5634" width="56" style="1" customWidth="1"/>
    <col min="5635" max="5635" width="8.5703125" style="1" customWidth="1"/>
    <col min="5636" max="5637" width="8" style="1" bestFit="1" customWidth="1"/>
    <col min="5638" max="5638" width="7.7109375" style="1" bestFit="1" customWidth="1"/>
    <col min="5639" max="5639" width="7.28515625" style="1" bestFit="1" customWidth="1"/>
    <col min="5640" max="5640" width="8.28515625" style="1" bestFit="1" customWidth="1"/>
    <col min="5641" max="5641" width="8" style="1" bestFit="1" customWidth="1"/>
    <col min="5642" max="5642" width="7.28515625" style="1" bestFit="1" customWidth="1"/>
    <col min="5643" max="5643" width="8.28515625" style="1" bestFit="1" customWidth="1"/>
    <col min="5644" max="5644" width="9" style="1" bestFit="1" customWidth="1"/>
    <col min="5645" max="5888" width="11.42578125" style="1"/>
    <col min="5889" max="5889" width="46.85546875" style="1" customWidth="1"/>
    <col min="5890" max="5890" width="56" style="1" customWidth="1"/>
    <col min="5891" max="5891" width="8.5703125" style="1" customWidth="1"/>
    <col min="5892" max="5893" width="8" style="1" bestFit="1" customWidth="1"/>
    <col min="5894" max="5894" width="7.7109375" style="1" bestFit="1" customWidth="1"/>
    <col min="5895" max="5895" width="7.28515625" style="1" bestFit="1" customWidth="1"/>
    <col min="5896" max="5896" width="8.28515625" style="1" bestFit="1" customWidth="1"/>
    <col min="5897" max="5897" width="8" style="1" bestFit="1" customWidth="1"/>
    <col min="5898" max="5898" width="7.28515625" style="1" bestFit="1" customWidth="1"/>
    <col min="5899" max="5899" width="8.28515625" style="1" bestFit="1" customWidth="1"/>
    <col min="5900" max="5900" width="9" style="1" bestFit="1" customWidth="1"/>
    <col min="5901" max="6144" width="11.42578125" style="1"/>
    <col min="6145" max="6145" width="46.85546875" style="1" customWidth="1"/>
    <col min="6146" max="6146" width="56" style="1" customWidth="1"/>
    <col min="6147" max="6147" width="8.5703125" style="1" customWidth="1"/>
    <col min="6148" max="6149" width="8" style="1" bestFit="1" customWidth="1"/>
    <col min="6150" max="6150" width="7.7109375" style="1" bestFit="1" customWidth="1"/>
    <col min="6151" max="6151" width="7.28515625" style="1" bestFit="1" customWidth="1"/>
    <col min="6152" max="6152" width="8.28515625" style="1" bestFit="1" customWidth="1"/>
    <col min="6153" max="6153" width="8" style="1" bestFit="1" customWidth="1"/>
    <col min="6154" max="6154" width="7.28515625" style="1" bestFit="1" customWidth="1"/>
    <col min="6155" max="6155" width="8.28515625" style="1" bestFit="1" customWidth="1"/>
    <col min="6156" max="6156" width="9" style="1" bestFit="1" customWidth="1"/>
    <col min="6157" max="6400" width="11.42578125" style="1"/>
    <col min="6401" max="6401" width="46.85546875" style="1" customWidth="1"/>
    <col min="6402" max="6402" width="56" style="1" customWidth="1"/>
    <col min="6403" max="6403" width="8.5703125" style="1" customWidth="1"/>
    <col min="6404" max="6405" width="8" style="1" bestFit="1" customWidth="1"/>
    <col min="6406" max="6406" width="7.7109375" style="1" bestFit="1" customWidth="1"/>
    <col min="6407" max="6407" width="7.28515625" style="1" bestFit="1" customWidth="1"/>
    <col min="6408" max="6408" width="8.28515625" style="1" bestFit="1" customWidth="1"/>
    <col min="6409" max="6409" width="8" style="1" bestFit="1" customWidth="1"/>
    <col min="6410" max="6410" width="7.28515625" style="1" bestFit="1" customWidth="1"/>
    <col min="6411" max="6411" width="8.28515625" style="1" bestFit="1" customWidth="1"/>
    <col min="6412" max="6412" width="9" style="1" bestFit="1" customWidth="1"/>
    <col min="6413" max="6656" width="11.42578125" style="1"/>
    <col min="6657" max="6657" width="46.85546875" style="1" customWidth="1"/>
    <col min="6658" max="6658" width="56" style="1" customWidth="1"/>
    <col min="6659" max="6659" width="8.5703125" style="1" customWidth="1"/>
    <col min="6660" max="6661" width="8" style="1" bestFit="1" customWidth="1"/>
    <col min="6662" max="6662" width="7.7109375" style="1" bestFit="1" customWidth="1"/>
    <col min="6663" max="6663" width="7.28515625" style="1" bestFit="1" customWidth="1"/>
    <col min="6664" max="6664" width="8.28515625" style="1" bestFit="1" customWidth="1"/>
    <col min="6665" max="6665" width="8" style="1" bestFit="1" customWidth="1"/>
    <col min="6666" max="6666" width="7.28515625" style="1" bestFit="1" customWidth="1"/>
    <col min="6667" max="6667" width="8.28515625" style="1" bestFit="1" customWidth="1"/>
    <col min="6668" max="6668" width="9" style="1" bestFit="1" customWidth="1"/>
    <col min="6669" max="6912" width="11.42578125" style="1"/>
    <col min="6913" max="6913" width="46.85546875" style="1" customWidth="1"/>
    <col min="6914" max="6914" width="56" style="1" customWidth="1"/>
    <col min="6915" max="6915" width="8.5703125" style="1" customWidth="1"/>
    <col min="6916" max="6917" width="8" style="1" bestFit="1" customWidth="1"/>
    <col min="6918" max="6918" width="7.7109375" style="1" bestFit="1" customWidth="1"/>
    <col min="6919" max="6919" width="7.28515625" style="1" bestFit="1" customWidth="1"/>
    <col min="6920" max="6920" width="8.28515625" style="1" bestFit="1" customWidth="1"/>
    <col min="6921" max="6921" width="8" style="1" bestFit="1" customWidth="1"/>
    <col min="6922" max="6922" width="7.28515625" style="1" bestFit="1" customWidth="1"/>
    <col min="6923" max="6923" width="8.28515625" style="1" bestFit="1" customWidth="1"/>
    <col min="6924" max="6924" width="9" style="1" bestFit="1" customWidth="1"/>
    <col min="6925" max="7168" width="11.42578125" style="1"/>
    <col min="7169" max="7169" width="46.85546875" style="1" customWidth="1"/>
    <col min="7170" max="7170" width="56" style="1" customWidth="1"/>
    <col min="7171" max="7171" width="8.5703125" style="1" customWidth="1"/>
    <col min="7172" max="7173" width="8" style="1" bestFit="1" customWidth="1"/>
    <col min="7174" max="7174" width="7.7109375" style="1" bestFit="1" customWidth="1"/>
    <col min="7175" max="7175" width="7.28515625" style="1" bestFit="1" customWidth="1"/>
    <col min="7176" max="7176" width="8.28515625" style="1" bestFit="1" customWidth="1"/>
    <col min="7177" max="7177" width="8" style="1" bestFit="1" customWidth="1"/>
    <col min="7178" max="7178" width="7.28515625" style="1" bestFit="1" customWidth="1"/>
    <col min="7179" max="7179" width="8.28515625" style="1" bestFit="1" customWidth="1"/>
    <col min="7180" max="7180" width="9" style="1" bestFit="1" customWidth="1"/>
    <col min="7181" max="7424" width="11.42578125" style="1"/>
    <col min="7425" max="7425" width="46.85546875" style="1" customWidth="1"/>
    <col min="7426" max="7426" width="56" style="1" customWidth="1"/>
    <col min="7427" max="7427" width="8.5703125" style="1" customWidth="1"/>
    <col min="7428" max="7429" width="8" style="1" bestFit="1" customWidth="1"/>
    <col min="7430" max="7430" width="7.7109375" style="1" bestFit="1" customWidth="1"/>
    <col min="7431" max="7431" width="7.28515625" style="1" bestFit="1" customWidth="1"/>
    <col min="7432" max="7432" width="8.28515625" style="1" bestFit="1" customWidth="1"/>
    <col min="7433" max="7433" width="8" style="1" bestFit="1" customWidth="1"/>
    <col min="7434" max="7434" width="7.28515625" style="1" bestFit="1" customWidth="1"/>
    <col min="7435" max="7435" width="8.28515625" style="1" bestFit="1" customWidth="1"/>
    <col min="7436" max="7436" width="9" style="1" bestFit="1" customWidth="1"/>
    <col min="7437" max="7680" width="11.42578125" style="1"/>
    <col min="7681" max="7681" width="46.85546875" style="1" customWidth="1"/>
    <col min="7682" max="7682" width="56" style="1" customWidth="1"/>
    <col min="7683" max="7683" width="8.5703125" style="1" customWidth="1"/>
    <col min="7684" max="7685" width="8" style="1" bestFit="1" customWidth="1"/>
    <col min="7686" max="7686" width="7.7109375" style="1" bestFit="1" customWidth="1"/>
    <col min="7687" max="7687" width="7.28515625" style="1" bestFit="1" customWidth="1"/>
    <col min="7688" max="7688" width="8.28515625" style="1" bestFit="1" customWidth="1"/>
    <col min="7689" max="7689" width="8" style="1" bestFit="1" customWidth="1"/>
    <col min="7690" max="7690" width="7.28515625" style="1" bestFit="1" customWidth="1"/>
    <col min="7691" max="7691" width="8.28515625" style="1" bestFit="1" customWidth="1"/>
    <col min="7692" max="7692" width="9" style="1" bestFit="1" customWidth="1"/>
    <col min="7693" max="7936" width="11.42578125" style="1"/>
    <col min="7937" max="7937" width="46.85546875" style="1" customWidth="1"/>
    <col min="7938" max="7938" width="56" style="1" customWidth="1"/>
    <col min="7939" max="7939" width="8.5703125" style="1" customWidth="1"/>
    <col min="7940" max="7941" width="8" style="1" bestFit="1" customWidth="1"/>
    <col min="7942" max="7942" width="7.7109375" style="1" bestFit="1" customWidth="1"/>
    <col min="7943" max="7943" width="7.28515625" style="1" bestFit="1" customWidth="1"/>
    <col min="7944" max="7944" width="8.28515625" style="1" bestFit="1" customWidth="1"/>
    <col min="7945" max="7945" width="8" style="1" bestFit="1" customWidth="1"/>
    <col min="7946" max="7946" width="7.28515625" style="1" bestFit="1" customWidth="1"/>
    <col min="7947" max="7947" width="8.28515625" style="1" bestFit="1" customWidth="1"/>
    <col min="7948" max="7948" width="9" style="1" bestFit="1" customWidth="1"/>
    <col min="7949" max="8192" width="11.42578125" style="1"/>
    <col min="8193" max="8193" width="46.85546875" style="1" customWidth="1"/>
    <col min="8194" max="8194" width="56" style="1" customWidth="1"/>
    <col min="8195" max="8195" width="8.5703125" style="1" customWidth="1"/>
    <col min="8196" max="8197" width="8" style="1" bestFit="1" customWidth="1"/>
    <col min="8198" max="8198" width="7.7109375" style="1" bestFit="1" customWidth="1"/>
    <col min="8199" max="8199" width="7.28515625" style="1" bestFit="1" customWidth="1"/>
    <col min="8200" max="8200" width="8.28515625" style="1" bestFit="1" customWidth="1"/>
    <col min="8201" max="8201" width="8" style="1" bestFit="1" customWidth="1"/>
    <col min="8202" max="8202" width="7.28515625" style="1" bestFit="1" customWidth="1"/>
    <col min="8203" max="8203" width="8.28515625" style="1" bestFit="1" customWidth="1"/>
    <col min="8204" max="8204" width="9" style="1" bestFit="1" customWidth="1"/>
    <col min="8205" max="8448" width="11.42578125" style="1"/>
    <col min="8449" max="8449" width="46.85546875" style="1" customWidth="1"/>
    <col min="8450" max="8450" width="56" style="1" customWidth="1"/>
    <col min="8451" max="8451" width="8.5703125" style="1" customWidth="1"/>
    <col min="8452" max="8453" width="8" style="1" bestFit="1" customWidth="1"/>
    <col min="8454" max="8454" width="7.7109375" style="1" bestFit="1" customWidth="1"/>
    <col min="8455" max="8455" width="7.28515625" style="1" bestFit="1" customWidth="1"/>
    <col min="8456" max="8456" width="8.28515625" style="1" bestFit="1" customWidth="1"/>
    <col min="8457" max="8457" width="8" style="1" bestFit="1" customWidth="1"/>
    <col min="8458" max="8458" width="7.28515625" style="1" bestFit="1" customWidth="1"/>
    <col min="8459" max="8459" width="8.28515625" style="1" bestFit="1" customWidth="1"/>
    <col min="8460" max="8460" width="9" style="1" bestFit="1" customWidth="1"/>
    <col min="8461" max="8704" width="11.42578125" style="1"/>
    <col min="8705" max="8705" width="46.85546875" style="1" customWidth="1"/>
    <col min="8706" max="8706" width="56" style="1" customWidth="1"/>
    <col min="8707" max="8707" width="8.5703125" style="1" customWidth="1"/>
    <col min="8708" max="8709" width="8" style="1" bestFit="1" customWidth="1"/>
    <col min="8710" max="8710" width="7.7109375" style="1" bestFit="1" customWidth="1"/>
    <col min="8711" max="8711" width="7.28515625" style="1" bestFit="1" customWidth="1"/>
    <col min="8712" max="8712" width="8.28515625" style="1" bestFit="1" customWidth="1"/>
    <col min="8713" max="8713" width="8" style="1" bestFit="1" customWidth="1"/>
    <col min="8714" max="8714" width="7.28515625" style="1" bestFit="1" customWidth="1"/>
    <col min="8715" max="8715" width="8.28515625" style="1" bestFit="1" customWidth="1"/>
    <col min="8716" max="8716" width="9" style="1" bestFit="1" customWidth="1"/>
    <col min="8717" max="8960" width="11.42578125" style="1"/>
    <col min="8961" max="8961" width="46.85546875" style="1" customWidth="1"/>
    <col min="8962" max="8962" width="56" style="1" customWidth="1"/>
    <col min="8963" max="8963" width="8.5703125" style="1" customWidth="1"/>
    <col min="8964" max="8965" width="8" style="1" bestFit="1" customWidth="1"/>
    <col min="8966" max="8966" width="7.7109375" style="1" bestFit="1" customWidth="1"/>
    <col min="8967" max="8967" width="7.28515625" style="1" bestFit="1" customWidth="1"/>
    <col min="8968" max="8968" width="8.28515625" style="1" bestFit="1" customWidth="1"/>
    <col min="8969" max="8969" width="8" style="1" bestFit="1" customWidth="1"/>
    <col min="8970" max="8970" width="7.28515625" style="1" bestFit="1" customWidth="1"/>
    <col min="8971" max="8971" width="8.28515625" style="1" bestFit="1" customWidth="1"/>
    <col min="8972" max="8972" width="9" style="1" bestFit="1" customWidth="1"/>
    <col min="8973" max="9216" width="11.42578125" style="1"/>
    <col min="9217" max="9217" width="46.85546875" style="1" customWidth="1"/>
    <col min="9218" max="9218" width="56" style="1" customWidth="1"/>
    <col min="9219" max="9219" width="8.5703125" style="1" customWidth="1"/>
    <col min="9220" max="9221" width="8" style="1" bestFit="1" customWidth="1"/>
    <col min="9222" max="9222" width="7.7109375" style="1" bestFit="1" customWidth="1"/>
    <col min="9223" max="9223" width="7.28515625" style="1" bestFit="1" customWidth="1"/>
    <col min="9224" max="9224" width="8.28515625" style="1" bestFit="1" customWidth="1"/>
    <col min="9225" max="9225" width="8" style="1" bestFit="1" customWidth="1"/>
    <col min="9226" max="9226" width="7.28515625" style="1" bestFit="1" customWidth="1"/>
    <col min="9227" max="9227" width="8.28515625" style="1" bestFit="1" customWidth="1"/>
    <col min="9228" max="9228" width="9" style="1" bestFit="1" customWidth="1"/>
    <col min="9229" max="9472" width="11.42578125" style="1"/>
    <col min="9473" max="9473" width="46.85546875" style="1" customWidth="1"/>
    <col min="9474" max="9474" width="56" style="1" customWidth="1"/>
    <col min="9475" max="9475" width="8.5703125" style="1" customWidth="1"/>
    <col min="9476" max="9477" width="8" style="1" bestFit="1" customWidth="1"/>
    <col min="9478" max="9478" width="7.7109375" style="1" bestFit="1" customWidth="1"/>
    <col min="9479" max="9479" width="7.28515625" style="1" bestFit="1" customWidth="1"/>
    <col min="9480" max="9480" width="8.28515625" style="1" bestFit="1" customWidth="1"/>
    <col min="9481" max="9481" width="8" style="1" bestFit="1" customWidth="1"/>
    <col min="9482" max="9482" width="7.28515625" style="1" bestFit="1" customWidth="1"/>
    <col min="9483" max="9483" width="8.28515625" style="1" bestFit="1" customWidth="1"/>
    <col min="9484" max="9484" width="9" style="1" bestFit="1" customWidth="1"/>
    <col min="9485" max="9728" width="11.42578125" style="1"/>
    <col min="9729" max="9729" width="46.85546875" style="1" customWidth="1"/>
    <col min="9730" max="9730" width="56" style="1" customWidth="1"/>
    <col min="9731" max="9731" width="8.5703125" style="1" customWidth="1"/>
    <col min="9732" max="9733" width="8" style="1" bestFit="1" customWidth="1"/>
    <col min="9734" max="9734" width="7.7109375" style="1" bestFit="1" customWidth="1"/>
    <col min="9735" max="9735" width="7.28515625" style="1" bestFit="1" customWidth="1"/>
    <col min="9736" max="9736" width="8.28515625" style="1" bestFit="1" customWidth="1"/>
    <col min="9737" max="9737" width="8" style="1" bestFit="1" customWidth="1"/>
    <col min="9738" max="9738" width="7.28515625" style="1" bestFit="1" customWidth="1"/>
    <col min="9739" max="9739" width="8.28515625" style="1" bestFit="1" customWidth="1"/>
    <col min="9740" max="9740" width="9" style="1" bestFit="1" customWidth="1"/>
    <col min="9741" max="9984" width="11.42578125" style="1"/>
    <col min="9985" max="9985" width="46.85546875" style="1" customWidth="1"/>
    <col min="9986" max="9986" width="56" style="1" customWidth="1"/>
    <col min="9987" max="9987" width="8.5703125" style="1" customWidth="1"/>
    <col min="9988" max="9989" width="8" style="1" bestFit="1" customWidth="1"/>
    <col min="9990" max="9990" width="7.7109375" style="1" bestFit="1" customWidth="1"/>
    <col min="9991" max="9991" width="7.28515625" style="1" bestFit="1" customWidth="1"/>
    <col min="9992" max="9992" width="8.28515625" style="1" bestFit="1" customWidth="1"/>
    <col min="9993" max="9993" width="8" style="1" bestFit="1" customWidth="1"/>
    <col min="9994" max="9994" width="7.28515625" style="1" bestFit="1" customWidth="1"/>
    <col min="9995" max="9995" width="8.28515625" style="1" bestFit="1" customWidth="1"/>
    <col min="9996" max="9996" width="9" style="1" bestFit="1" customWidth="1"/>
    <col min="9997" max="10240" width="11.42578125" style="1"/>
    <col min="10241" max="10241" width="46.85546875" style="1" customWidth="1"/>
    <col min="10242" max="10242" width="56" style="1" customWidth="1"/>
    <col min="10243" max="10243" width="8.5703125" style="1" customWidth="1"/>
    <col min="10244" max="10245" width="8" style="1" bestFit="1" customWidth="1"/>
    <col min="10246" max="10246" width="7.7109375" style="1" bestFit="1" customWidth="1"/>
    <col min="10247" max="10247" width="7.28515625" style="1" bestFit="1" customWidth="1"/>
    <col min="10248" max="10248" width="8.28515625" style="1" bestFit="1" customWidth="1"/>
    <col min="10249" max="10249" width="8" style="1" bestFit="1" customWidth="1"/>
    <col min="10250" max="10250" width="7.28515625" style="1" bestFit="1" customWidth="1"/>
    <col min="10251" max="10251" width="8.28515625" style="1" bestFit="1" customWidth="1"/>
    <col min="10252" max="10252" width="9" style="1" bestFit="1" customWidth="1"/>
    <col min="10253" max="10496" width="11.42578125" style="1"/>
    <col min="10497" max="10497" width="46.85546875" style="1" customWidth="1"/>
    <col min="10498" max="10498" width="56" style="1" customWidth="1"/>
    <col min="10499" max="10499" width="8.5703125" style="1" customWidth="1"/>
    <col min="10500" max="10501" width="8" style="1" bestFit="1" customWidth="1"/>
    <col min="10502" max="10502" width="7.7109375" style="1" bestFit="1" customWidth="1"/>
    <col min="10503" max="10503" width="7.28515625" style="1" bestFit="1" customWidth="1"/>
    <col min="10504" max="10504" width="8.28515625" style="1" bestFit="1" customWidth="1"/>
    <col min="10505" max="10505" width="8" style="1" bestFit="1" customWidth="1"/>
    <col min="10506" max="10506" width="7.28515625" style="1" bestFit="1" customWidth="1"/>
    <col min="10507" max="10507" width="8.28515625" style="1" bestFit="1" customWidth="1"/>
    <col min="10508" max="10508" width="9" style="1" bestFit="1" customWidth="1"/>
    <col min="10509" max="10752" width="11.42578125" style="1"/>
    <col min="10753" max="10753" width="46.85546875" style="1" customWidth="1"/>
    <col min="10754" max="10754" width="56" style="1" customWidth="1"/>
    <col min="10755" max="10755" width="8.5703125" style="1" customWidth="1"/>
    <col min="10756" max="10757" width="8" style="1" bestFit="1" customWidth="1"/>
    <col min="10758" max="10758" width="7.7109375" style="1" bestFit="1" customWidth="1"/>
    <col min="10759" max="10759" width="7.28515625" style="1" bestFit="1" customWidth="1"/>
    <col min="10760" max="10760" width="8.28515625" style="1" bestFit="1" customWidth="1"/>
    <col min="10761" max="10761" width="8" style="1" bestFit="1" customWidth="1"/>
    <col min="10762" max="10762" width="7.28515625" style="1" bestFit="1" customWidth="1"/>
    <col min="10763" max="10763" width="8.28515625" style="1" bestFit="1" customWidth="1"/>
    <col min="10764" max="10764" width="9" style="1" bestFit="1" customWidth="1"/>
    <col min="10765" max="11008" width="11.42578125" style="1"/>
    <col min="11009" max="11009" width="46.85546875" style="1" customWidth="1"/>
    <col min="11010" max="11010" width="56" style="1" customWidth="1"/>
    <col min="11011" max="11011" width="8.5703125" style="1" customWidth="1"/>
    <col min="11012" max="11013" width="8" style="1" bestFit="1" customWidth="1"/>
    <col min="11014" max="11014" width="7.7109375" style="1" bestFit="1" customWidth="1"/>
    <col min="11015" max="11015" width="7.28515625" style="1" bestFit="1" customWidth="1"/>
    <col min="11016" max="11016" width="8.28515625" style="1" bestFit="1" customWidth="1"/>
    <col min="11017" max="11017" width="8" style="1" bestFit="1" customWidth="1"/>
    <col min="11018" max="11018" width="7.28515625" style="1" bestFit="1" customWidth="1"/>
    <col min="11019" max="11019" width="8.28515625" style="1" bestFit="1" customWidth="1"/>
    <col min="11020" max="11020" width="9" style="1" bestFit="1" customWidth="1"/>
    <col min="11021" max="11264" width="11.42578125" style="1"/>
    <col min="11265" max="11265" width="46.85546875" style="1" customWidth="1"/>
    <col min="11266" max="11266" width="56" style="1" customWidth="1"/>
    <col min="11267" max="11267" width="8.5703125" style="1" customWidth="1"/>
    <col min="11268" max="11269" width="8" style="1" bestFit="1" customWidth="1"/>
    <col min="11270" max="11270" width="7.7109375" style="1" bestFit="1" customWidth="1"/>
    <col min="11271" max="11271" width="7.28515625" style="1" bestFit="1" customWidth="1"/>
    <col min="11272" max="11272" width="8.28515625" style="1" bestFit="1" customWidth="1"/>
    <col min="11273" max="11273" width="8" style="1" bestFit="1" customWidth="1"/>
    <col min="11274" max="11274" width="7.28515625" style="1" bestFit="1" customWidth="1"/>
    <col min="11275" max="11275" width="8.28515625" style="1" bestFit="1" customWidth="1"/>
    <col min="11276" max="11276" width="9" style="1" bestFit="1" customWidth="1"/>
    <col min="11277" max="11520" width="11.42578125" style="1"/>
    <col min="11521" max="11521" width="46.85546875" style="1" customWidth="1"/>
    <col min="11522" max="11522" width="56" style="1" customWidth="1"/>
    <col min="11523" max="11523" width="8.5703125" style="1" customWidth="1"/>
    <col min="11524" max="11525" width="8" style="1" bestFit="1" customWidth="1"/>
    <col min="11526" max="11526" width="7.7109375" style="1" bestFit="1" customWidth="1"/>
    <col min="11527" max="11527" width="7.28515625" style="1" bestFit="1" customWidth="1"/>
    <col min="11528" max="11528" width="8.28515625" style="1" bestFit="1" customWidth="1"/>
    <col min="11529" max="11529" width="8" style="1" bestFit="1" customWidth="1"/>
    <col min="11530" max="11530" width="7.28515625" style="1" bestFit="1" customWidth="1"/>
    <col min="11531" max="11531" width="8.28515625" style="1" bestFit="1" customWidth="1"/>
    <col min="11532" max="11532" width="9" style="1" bestFit="1" customWidth="1"/>
    <col min="11533" max="11776" width="11.42578125" style="1"/>
    <col min="11777" max="11777" width="46.85546875" style="1" customWidth="1"/>
    <col min="11778" max="11778" width="56" style="1" customWidth="1"/>
    <col min="11779" max="11779" width="8.5703125" style="1" customWidth="1"/>
    <col min="11780" max="11781" width="8" style="1" bestFit="1" customWidth="1"/>
    <col min="11782" max="11782" width="7.7109375" style="1" bestFit="1" customWidth="1"/>
    <col min="11783" max="11783" width="7.28515625" style="1" bestFit="1" customWidth="1"/>
    <col min="11784" max="11784" width="8.28515625" style="1" bestFit="1" customWidth="1"/>
    <col min="11785" max="11785" width="8" style="1" bestFit="1" customWidth="1"/>
    <col min="11786" max="11786" width="7.28515625" style="1" bestFit="1" customWidth="1"/>
    <col min="11787" max="11787" width="8.28515625" style="1" bestFit="1" customWidth="1"/>
    <col min="11788" max="11788" width="9" style="1" bestFit="1" customWidth="1"/>
    <col min="11789" max="12032" width="11.42578125" style="1"/>
    <col min="12033" max="12033" width="46.85546875" style="1" customWidth="1"/>
    <col min="12034" max="12034" width="56" style="1" customWidth="1"/>
    <col min="12035" max="12035" width="8.5703125" style="1" customWidth="1"/>
    <col min="12036" max="12037" width="8" style="1" bestFit="1" customWidth="1"/>
    <col min="12038" max="12038" width="7.7109375" style="1" bestFit="1" customWidth="1"/>
    <col min="12039" max="12039" width="7.28515625" style="1" bestFit="1" customWidth="1"/>
    <col min="12040" max="12040" width="8.28515625" style="1" bestFit="1" customWidth="1"/>
    <col min="12041" max="12041" width="8" style="1" bestFit="1" customWidth="1"/>
    <col min="12042" max="12042" width="7.28515625" style="1" bestFit="1" customWidth="1"/>
    <col min="12043" max="12043" width="8.28515625" style="1" bestFit="1" customWidth="1"/>
    <col min="12044" max="12044" width="9" style="1" bestFit="1" customWidth="1"/>
    <col min="12045" max="12288" width="11.42578125" style="1"/>
    <col min="12289" max="12289" width="46.85546875" style="1" customWidth="1"/>
    <col min="12290" max="12290" width="56" style="1" customWidth="1"/>
    <col min="12291" max="12291" width="8.5703125" style="1" customWidth="1"/>
    <col min="12292" max="12293" width="8" style="1" bestFit="1" customWidth="1"/>
    <col min="12294" max="12294" width="7.7109375" style="1" bestFit="1" customWidth="1"/>
    <col min="12295" max="12295" width="7.28515625" style="1" bestFit="1" customWidth="1"/>
    <col min="12296" max="12296" width="8.28515625" style="1" bestFit="1" customWidth="1"/>
    <col min="12297" max="12297" width="8" style="1" bestFit="1" customWidth="1"/>
    <col min="12298" max="12298" width="7.28515625" style="1" bestFit="1" customWidth="1"/>
    <col min="12299" max="12299" width="8.28515625" style="1" bestFit="1" customWidth="1"/>
    <col min="12300" max="12300" width="9" style="1" bestFit="1" customWidth="1"/>
    <col min="12301" max="12544" width="11.42578125" style="1"/>
    <col min="12545" max="12545" width="46.85546875" style="1" customWidth="1"/>
    <col min="12546" max="12546" width="56" style="1" customWidth="1"/>
    <col min="12547" max="12547" width="8.5703125" style="1" customWidth="1"/>
    <col min="12548" max="12549" width="8" style="1" bestFit="1" customWidth="1"/>
    <col min="12550" max="12550" width="7.7109375" style="1" bestFit="1" customWidth="1"/>
    <col min="12551" max="12551" width="7.28515625" style="1" bestFit="1" customWidth="1"/>
    <col min="12552" max="12552" width="8.28515625" style="1" bestFit="1" customWidth="1"/>
    <col min="12553" max="12553" width="8" style="1" bestFit="1" customWidth="1"/>
    <col min="12554" max="12554" width="7.28515625" style="1" bestFit="1" customWidth="1"/>
    <col min="12555" max="12555" width="8.28515625" style="1" bestFit="1" customWidth="1"/>
    <col min="12556" max="12556" width="9" style="1" bestFit="1" customWidth="1"/>
    <col min="12557" max="12800" width="11.42578125" style="1"/>
    <col min="12801" max="12801" width="46.85546875" style="1" customWidth="1"/>
    <col min="12802" max="12802" width="56" style="1" customWidth="1"/>
    <col min="12803" max="12803" width="8.5703125" style="1" customWidth="1"/>
    <col min="12804" max="12805" width="8" style="1" bestFit="1" customWidth="1"/>
    <col min="12806" max="12806" width="7.7109375" style="1" bestFit="1" customWidth="1"/>
    <col min="12807" max="12807" width="7.28515625" style="1" bestFit="1" customWidth="1"/>
    <col min="12808" max="12808" width="8.28515625" style="1" bestFit="1" customWidth="1"/>
    <col min="12809" max="12809" width="8" style="1" bestFit="1" customWidth="1"/>
    <col min="12810" max="12810" width="7.28515625" style="1" bestFit="1" customWidth="1"/>
    <col min="12811" max="12811" width="8.28515625" style="1" bestFit="1" customWidth="1"/>
    <col min="12812" max="12812" width="9" style="1" bestFit="1" customWidth="1"/>
    <col min="12813" max="13056" width="11.42578125" style="1"/>
    <col min="13057" max="13057" width="46.85546875" style="1" customWidth="1"/>
    <col min="13058" max="13058" width="56" style="1" customWidth="1"/>
    <col min="13059" max="13059" width="8.5703125" style="1" customWidth="1"/>
    <col min="13060" max="13061" width="8" style="1" bestFit="1" customWidth="1"/>
    <col min="13062" max="13062" width="7.7109375" style="1" bestFit="1" customWidth="1"/>
    <col min="13063" max="13063" width="7.28515625" style="1" bestFit="1" customWidth="1"/>
    <col min="13064" max="13064" width="8.28515625" style="1" bestFit="1" customWidth="1"/>
    <col min="13065" max="13065" width="8" style="1" bestFit="1" customWidth="1"/>
    <col min="13066" max="13066" width="7.28515625" style="1" bestFit="1" customWidth="1"/>
    <col min="13067" max="13067" width="8.28515625" style="1" bestFit="1" customWidth="1"/>
    <col min="13068" max="13068" width="9" style="1" bestFit="1" customWidth="1"/>
    <col min="13069" max="13312" width="11.42578125" style="1"/>
    <col min="13313" max="13313" width="46.85546875" style="1" customWidth="1"/>
    <col min="13314" max="13314" width="56" style="1" customWidth="1"/>
    <col min="13315" max="13315" width="8.5703125" style="1" customWidth="1"/>
    <col min="13316" max="13317" width="8" style="1" bestFit="1" customWidth="1"/>
    <col min="13318" max="13318" width="7.7109375" style="1" bestFit="1" customWidth="1"/>
    <col min="13319" max="13319" width="7.28515625" style="1" bestFit="1" customWidth="1"/>
    <col min="13320" max="13320" width="8.28515625" style="1" bestFit="1" customWidth="1"/>
    <col min="13321" max="13321" width="8" style="1" bestFit="1" customWidth="1"/>
    <col min="13322" max="13322" width="7.28515625" style="1" bestFit="1" customWidth="1"/>
    <col min="13323" max="13323" width="8.28515625" style="1" bestFit="1" customWidth="1"/>
    <col min="13324" max="13324" width="9" style="1" bestFit="1" customWidth="1"/>
    <col min="13325" max="13568" width="11.42578125" style="1"/>
    <col min="13569" max="13569" width="46.85546875" style="1" customWidth="1"/>
    <col min="13570" max="13570" width="56" style="1" customWidth="1"/>
    <col min="13571" max="13571" width="8.5703125" style="1" customWidth="1"/>
    <col min="13572" max="13573" width="8" style="1" bestFit="1" customWidth="1"/>
    <col min="13574" max="13574" width="7.7109375" style="1" bestFit="1" customWidth="1"/>
    <col min="13575" max="13575" width="7.28515625" style="1" bestFit="1" customWidth="1"/>
    <col min="13576" max="13576" width="8.28515625" style="1" bestFit="1" customWidth="1"/>
    <col min="13577" max="13577" width="8" style="1" bestFit="1" customWidth="1"/>
    <col min="13578" max="13578" width="7.28515625" style="1" bestFit="1" customWidth="1"/>
    <col min="13579" max="13579" width="8.28515625" style="1" bestFit="1" customWidth="1"/>
    <col min="13580" max="13580" width="9" style="1" bestFit="1" customWidth="1"/>
    <col min="13581" max="13824" width="11.42578125" style="1"/>
    <col min="13825" max="13825" width="46.85546875" style="1" customWidth="1"/>
    <col min="13826" max="13826" width="56" style="1" customWidth="1"/>
    <col min="13827" max="13827" width="8.5703125" style="1" customWidth="1"/>
    <col min="13828" max="13829" width="8" style="1" bestFit="1" customWidth="1"/>
    <col min="13830" max="13830" width="7.7109375" style="1" bestFit="1" customWidth="1"/>
    <col min="13831" max="13831" width="7.28515625" style="1" bestFit="1" customWidth="1"/>
    <col min="13832" max="13832" width="8.28515625" style="1" bestFit="1" customWidth="1"/>
    <col min="13833" max="13833" width="8" style="1" bestFit="1" customWidth="1"/>
    <col min="13834" max="13834" width="7.28515625" style="1" bestFit="1" customWidth="1"/>
    <col min="13835" max="13835" width="8.28515625" style="1" bestFit="1" customWidth="1"/>
    <col min="13836" max="13836" width="9" style="1" bestFit="1" customWidth="1"/>
    <col min="13837" max="14080" width="11.42578125" style="1"/>
    <col min="14081" max="14081" width="46.85546875" style="1" customWidth="1"/>
    <col min="14082" max="14082" width="56" style="1" customWidth="1"/>
    <col min="14083" max="14083" width="8.5703125" style="1" customWidth="1"/>
    <col min="14084" max="14085" width="8" style="1" bestFit="1" customWidth="1"/>
    <col min="14086" max="14086" width="7.7109375" style="1" bestFit="1" customWidth="1"/>
    <col min="14087" max="14087" width="7.28515625" style="1" bestFit="1" customWidth="1"/>
    <col min="14088" max="14088" width="8.28515625" style="1" bestFit="1" customWidth="1"/>
    <col min="14089" max="14089" width="8" style="1" bestFit="1" customWidth="1"/>
    <col min="14090" max="14090" width="7.28515625" style="1" bestFit="1" customWidth="1"/>
    <col min="14091" max="14091" width="8.28515625" style="1" bestFit="1" customWidth="1"/>
    <col min="14092" max="14092" width="9" style="1" bestFit="1" customWidth="1"/>
    <col min="14093" max="14336" width="11.42578125" style="1"/>
    <col min="14337" max="14337" width="46.85546875" style="1" customWidth="1"/>
    <col min="14338" max="14338" width="56" style="1" customWidth="1"/>
    <col min="14339" max="14339" width="8.5703125" style="1" customWidth="1"/>
    <col min="14340" max="14341" width="8" style="1" bestFit="1" customWidth="1"/>
    <col min="14342" max="14342" width="7.7109375" style="1" bestFit="1" customWidth="1"/>
    <col min="14343" max="14343" width="7.28515625" style="1" bestFit="1" customWidth="1"/>
    <col min="14344" max="14344" width="8.28515625" style="1" bestFit="1" customWidth="1"/>
    <col min="14345" max="14345" width="8" style="1" bestFit="1" customWidth="1"/>
    <col min="14346" max="14346" width="7.28515625" style="1" bestFit="1" customWidth="1"/>
    <col min="14347" max="14347" width="8.28515625" style="1" bestFit="1" customWidth="1"/>
    <col min="14348" max="14348" width="9" style="1" bestFit="1" customWidth="1"/>
    <col min="14349" max="14592" width="11.42578125" style="1"/>
    <col min="14593" max="14593" width="46.85546875" style="1" customWidth="1"/>
    <col min="14594" max="14594" width="56" style="1" customWidth="1"/>
    <col min="14595" max="14595" width="8.5703125" style="1" customWidth="1"/>
    <col min="14596" max="14597" width="8" style="1" bestFit="1" customWidth="1"/>
    <col min="14598" max="14598" width="7.7109375" style="1" bestFit="1" customWidth="1"/>
    <col min="14599" max="14599" width="7.28515625" style="1" bestFit="1" customWidth="1"/>
    <col min="14600" max="14600" width="8.28515625" style="1" bestFit="1" customWidth="1"/>
    <col min="14601" max="14601" width="8" style="1" bestFit="1" customWidth="1"/>
    <col min="14602" max="14602" width="7.28515625" style="1" bestFit="1" customWidth="1"/>
    <col min="14603" max="14603" width="8.28515625" style="1" bestFit="1" customWidth="1"/>
    <col min="14604" max="14604" width="9" style="1" bestFit="1" customWidth="1"/>
    <col min="14605" max="14848" width="11.42578125" style="1"/>
    <col min="14849" max="14849" width="46.85546875" style="1" customWidth="1"/>
    <col min="14850" max="14850" width="56" style="1" customWidth="1"/>
    <col min="14851" max="14851" width="8.5703125" style="1" customWidth="1"/>
    <col min="14852" max="14853" width="8" style="1" bestFit="1" customWidth="1"/>
    <col min="14854" max="14854" width="7.7109375" style="1" bestFit="1" customWidth="1"/>
    <col min="14855" max="14855" width="7.28515625" style="1" bestFit="1" customWidth="1"/>
    <col min="14856" max="14856" width="8.28515625" style="1" bestFit="1" customWidth="1"/>
    <col min="14857" max="14857" width="8" style="1" bestFit="1" customWidth="1"/>
    <col min="14858" max="14858" width="7.28515625" style="1" bestFit="1" customWidth="1"/>
    <col min="14859" max="14859" width="8.28515625" style="1" bestFit="1" customWidth="1"/>
    <col min="14860" max="14860" width="9" style="1" bestFit="1" customWidth="1"/>
    <col min="14861" max="15104" width="11.42578125" style="1"/>
    <col min="15105" max="15105" width="46.85546875" style="1" customWidth="1"/>
    <col min="15106" max="15106" width="56" style="1" customWidth="1"/>
    <col min="15107" max="15107" width="8.5703125" style="1" customWidth="1"/>
    <col min="15108" max="15109" width="8" style="1" bestFit="1" customWidth="1"/>
    <col min="15110" max="15110" width="7.7109375" style="1" bestFit="1" customWidth="1"/>
    <col min="15111" max="15111" width="7.28515625" style="1" bestFit="1" customWidth="1"/>
    <col min="15112" max="15112" width="8.28515625" style="1" bestFit="1" customWidth="1"/>
    <col min="15113" max="15113" width="8" style="1" bestFit="1" customWidth="1"/>
    <col min="15114" max="15114" width="7.28515625" style="1" bestFit="1" customWidth="1"/>
    <col min="15115" max="15115" width="8.28515625" style="1" bestFit="1" customWidth="1"/>
    <col min="15116" max="15116" width="9" style="1" bestFit="1" customWidth="1"/>
    <col min="15117" max="15360" width="11.42578125" style="1"/>
    <col min="15361" max="15361" width="46.85546875" style="1" customWidth="1"/>
    <col min="15362" max="15362" width="56" style="1" customWidth="1"/>
    <col min="15363" max="15363" width="8.5703125" style="1" customWidth="1"/>
    <col min="15364" max="15365" width="8" style="1" bestFit="1" customWidth="1"/>
    <col min="15366" max="15366" width="7.7109375" style="1" bestFit="1" customWidth="1"/>
    <col min="15367" max="15367" width="7.28515625" style="1" bestFit="1" customWidth="1"/>
    <col min="15368" max="15368" width="8.28515625" style="1" bestFit="1" customWidth="1"/>
    <col min="15369" max="15369" width="8" style="1" bestFit="1" customWidth="1"/>
    <col min="15370" max="15370" width="7.28515625" style="1" bestFit="1" customWidth="1"/>
    <col min="15371" max="15371" width="8.28515625" style="1" bestFit="1" customWidth="1"/>
    <col min="15372" max="15372" width="9" style="1" bestFit="1" customWidth="1"/>
    <col min="15373" max="15616" width="11.42578125" style="1"/>
    <col min="15617" max="15617" width="46.85546875" style="1" customWidth="1"/>
    <col min="15618" max="15618" width="56" style="1" customWidth="1"/>
    <col min="15619" max="15619" width="8.5703125" style="1" customWidth="1"/>
    <col min="15620" max="15621" width="8" style="1" bestFit="1" customWidth="1"/>
    <col min="15622" max="15622" width="7.7109375" style="1" bestFit="1" customWidth="1"/>
    <col min="15623" max="15623" width="7.28515625" style="1" bestFit="1" customWidth="1"/>
    <col min="15624" max="15624" width="8.28515625" style="1" bestFit="1" customWidth="1"/>
    <col min="15625" max="15625" width="8" style="1" bestFit="1" customWidth="1"/>
    <col min="15626" max="15626" width="7.28515625" style="1" bestFit="1" customWidth="1"/>
    <col min="15627" max="15627" width="8.28515625" style="1" bestFit="1" customWidth="1"/>
    <col min="15628" max="15628" width="9" style="1" bestFit="1" customWidth="1"/>
    <col min="15629" max="15872" width="11.42578125" style="1"/>
    <col min="15873" max="15873" width="46.85546875" style="1" customWidth="1"/>
    <col min="15874" max="15874" width="56" style="1" customWidth="1"/>
    <col min="15875" max="15875" width="8.5703125" style="1" customWidth="1"/>
    <col min="15876" max="15877" width="8" style="1" bestFit="1" customWidth="1"/>
    <col min="15878" max="15878" width="7.7109375" style="1" bestFit="1" customWidth="1"/>
    <col min="15879" max="15879" width="7.28515625" style="1" bestFit="1" customWidth="1"/>
    <col min="15880" max="15880" width="8.28515625" style="1" bestFit="1" customWidth="1"/>
    <col min="15881" max="15881" width="8" style="1" bestFit="1" customWidth="1"/>
    <col min="15882" max="15882" width="7.28515625" style="1" bestFit="1" customWidth="1"/>
    <col min="15883" max="15883" width="8.28515625" style="1" bestFit="1" customWidth="1"/>
    <col min="15884" max="15884" width="9" style="1" bestFit="1" customWidth="1"/>
    <col min="15885" max="16128" width="11.42578125" style="1"/>
    <col min="16129" max="16129" width="46.85546875" style="1" customWidth="1"/>
    <col min="16130" max="16130" width="56" style="1" customWidth="1"/>
    <col min="16131" max="16131" width="8.5703125" style="1" customWidth="1"/>
    <col min="16132" max="16133" width="8" style="1" bestFit="1" customWidth="1"/>
    <col min="16134" max="16134" width="7.7109375" style="1" bestFit="1" customWidth="1"/>
    <col min="16135" max="16135" width="7.28515625" style="1" bestFit="1" customWidth="1"/>
    <col min="16136" max="16136" width="8.28515625" style="1" bestFit="1" customWidth="1"/>
    <col min="16137" max="16137" width="8" style="1" bestFit="1" customWidth="1"/>
    <col min="16138" max="16138" width="7.28515625" style="1" bestFit="1" customWidth="1"/>
    <col min="16139" max="16139" width="8.28515625" style="1" bestFit="1" customWidth="1"/>
    <col min="16140" max="16140" width="9" style="1" bestFit="1" customWidth="1"/>
    <col min="16141" max="16384" width="11.42578125" style="1"/>
  </cols>
  <sheetData>
    <row r="1" spans="1:15" s="35" customFormat="1" x14ac:dyDescent="0.2">
      <c r="A1" s="36" t="s">
        <v>113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</row>
    <row r="2" spans="1:15" s="35" customFormat="1" x14ac:dyDescent="0.2">
      <c r="A2" s="35" t="s">
        <v>114</v>
      </c>
    </row>
    <row r="3" spans="1:15" s="35" customFormat="1" x14ac:dyDescent="0.2"/>
    <row r="4" spans="1:15" x14ac:dyDescent="0.2">
      <c r="A4" s="1" t="s">
        <v>116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 t="s">
        <v>9</v>
      </c>
      <c r="K4" s="2" t="s">
        <v>10</v>
      </c>
      <c r="L4" s="2" t="s">
        <v>111</v>
      </c>
    </row>
    <row r="5" spans="1:15" s="35" customFormat="1" x14ac:dyDescent="0.2"/>
    <row r="6" spans="1:15" x14ac:dyDescent="0.2">
      <c r="B6" s="3" t="s">
        <v>117</v>
      </c>
      <c r="C6" s="4"/>
      <c r="D6" s="4"/>
      <c r="E6" s="4"/>
      <c r="F6" s="4"/>
      <c r="G6" s="4"/>
      <c r="H6" s="4"/>
      <c r="I6" s="4"/>
      <c r="J6" s="4"/>
      <c r="K6" s="4"/>
      <c r="L6" s="4"/>
    </row>
    <row r="7" spans="1:15" s="34" customFormat="1" x14ac:dyDescent="0.2"/>
    <row r="8" spans="1:15" x14ac:dyDescent="0.2">
      <c r="B8" s="3" t="s">
        <v>118</v>
      </c>
      <c r="C8" s="29">
        <v>534.20908299999996</v>
      </c>
      <c r="D8" s="29">
        <v>1051.9248359999999</v>
      </c>
      <c r="E8" s="29">
        <v>2997.0942730000002</v>
      </c>
      <c r="F8" s="29">
        <v>2595.8817039999999</v>
      </c>
      <c r="G8" s="29">
        <v>1034.2758269999999</v>
      </c>
      <c r="H8" s="29">
        <v>2221.7687729999998</v>
      </c>
      <c r="I8" s="29">
        <v>1368.064427</v>
      </c>
      <c r="J8" s="29">
        <v>745.12708799999996</v>
      </c>
      <c r="K8" s="29">
        <v>3390.1541259999999</v>
      </c>
      <c r="L8" s="29">
        <v>15938.500137000001</v>
      </c>
    </row>
    <row r="9" spans="1:15" s="35" customFormat="1" x14ac:dyDescent="0.2"/>
    <row r="10" spans="1:15" x14ac:dyDescent="0.2">
      <c r="B10" s="1" t="s">
        <v>119</v>
      </c>
      <c r="C10" s="5"/>
      <c r="L10" s="5"/>
    </row>
    <row r="11" spans="1:15" x14ac:dyDescent="0.2">
      <c r="A11" s="6" t="s">
        <v>39</v>
      </c>
      <c r="B11" s="1" t="s">
        <v>120</v>
      </c>
      <c r="C11" s="5">
        <v>4.6689999999999996</v>
      </c>
      <c r="D11" s="5">
        <v>9.0109999999999992</v>
      </c>
      <c r="E11" s="5">
        <v>34.170999999999999</v>
      </c>
      <c r="F11" s="5">
        <v>43.316000000000003</v>
      </c>
      <c r="G11" s="5">
        <v>8.6630000000000003</v>
      </c>
      <c r="H11" s="5">
        <v>26.588000000000001</v>
      </c>
      <c r="I11" s="5">
        <v>31.893999999999998</v>
      </c>
      <c r="J11" s="5">
        <v>6.0780000000000003</v>
      </c>
      <c r="K11" s="5">
        <v>28.747</v>
      </c>
      <c r="L11" s="5">
        <v>193.137</v>
      </c>
      <c r="O11" s="5"/>
    </row>
    <row r="12" spans="1:15" x14ac:dyDescent="0.2">
      <c r="A12" s="6" t="s">
        <v>121</v>
      </c>
      <c r="B12" s="1" t="s">
        <v>122</v>
      </c>
      <c r="C12" s="5">
        <v>0</v>
      </c>
      <c r="D12" s="5">
        <v>2.997614</v>
      </c>
      <c r="E12" s="5">
        <v>4.2404630000000001</v>
      </c>
      <c r="F12" s="5">
        <v>0</v>
      </c>
      <c r="G12" s="5">
        <v>0</v>
      </c>
      <c r="H12" s="5">
        <v>7.0555510000000004</v>
      </c>
      <c r="I12" s="5">
        <v>0</v>
      </c>
      <c r="J12" s="5">
        <v>0</v>
      </c>
      <c r="K12" s="5">
        <v>0</v>
      </c>
      <c r="L12" s="5">
        <v>14.293628</v>
      </c>
      <c r="O12" s="5"/>
    </row>
    <row r="13" spans="1:15" x14ac:dyDescent="0.2">
      <c r="A13" s="6" t="s">
        <v>31</v>
      </c>
      <c r="B13" s="1" t="s">
        <v>123</v>
      </c>
      <c r="C13" s="5">
        <v>16.58249</v>
      </c>
      <c r="D13" s="5">
        <v>41.975700000000003</v>
      </c>
      <c r="E13" s="5">
        <v>96.584890000000001</v>
      </c>
      <c r="F13" s="5">
        <v>95.080150000000003</v>
      </c>
      <c r="G13" s="5">
        <v>40.70523</v>
      </c>
      <c r="H13" s="5">
        <v>85.003410000000002</v>
      </c>
      <c r="I13" s="5">
        <v>66.952259999999995</v>
      </c>
      <c r="J13" s="5">
        <v>23.23996</v>
      </c>
      <c r="K13" s="5">
        <v>168.71316999999999</v>
      </c>
      <c r="L13" s="5">
        <v>634.83726000000001</v>
      </c>
      <c r="O13" s="5"/>
    </row>
    <row r="14" spans="1:15" x14ac:dyDescent="0.2">
      <c r="A14" s="1" t="s">
        <v>124</v>
      </c>
      <c r="B14" s="1" t="s">
        <v>125</v>
      </c>
      <c r="C14" s="5">
        <v>4.4422030000000001</v>
      </c>
      <c r="D14" s="5">
        <v>11.91208</v>
      </c>
      <c r="E14" s="5">
        <v>24.958887000000001</v>
      </c>
      <c r="F14" s="5">
        <v>23.647988999999999</v>
      </c>
      <c r="G14" s="5">
        <v>11.10378</v>
      </c>
      <c r="H14" s="5">
        <v>22.252459999999999</v>
      </c>
      <c r="I14" s="5">
        <v>13.786026</v>
      </c>
      <c r="J14" s="5">
        <v>6.4197769999999998</v>
      </c>
      <c r="K14" s="5">
        <v>54.190721000000003</v>
      </c>
      <c r="L14" s="5">
        <v>172.71392299999999</v>
      </c>
      <c r="O14" s="5"/>
    </row>
    <row r="15" spans="1:15" x14ac:dyDescent="0.2">
      <c r="A15" s="1" t="s">
        <v>126</v>
      </c>
      <c r="B15" s="1" t="s">
        <v>36</v>
      </c>
      <c r="C15" s="5">
        <v>33.851304220000003</v>
      </c>
      <c r="D15" s="5">
        <v>46.922920490000003</v>
      </c>
      <c r="E15" s="5">
        <v>145.56791910000001</v>
      </c>
      <c r="F15" s="5">
        <v>156.44611043</v>
      </c>
      <c r="G15" s="5">
        <v>40.487722929999997</v>
      </c>
      <c r="H15" s="5">
        <v>206.00270058000001</v>
      </c>
      <c r="I15" s="5">
        <v>140.00726759</v>
      </c>
      <c r="J15" s="5">
        <v>45.98113927</v>
      </c>
      <c r="K15" s="5">
        <v>428.34360838999999</v>
      </c>
      <c r="L15" s="5">
        <v>1243.6106930000001</v>
      </c>
      <c r="O15" s="5"/>
    </row>
    <row r="16" spans="1:15" x14ac:dyDescent="0.2">
      <c r="A16" s="7" t="s">
        <v>54</v>
      </c>
      <c r="B16" s="1" t="s">
        <v>127</v>
      </c>
      <c r="C16" s="5">
        <v>0</v>
      </c>
      <c r="D16" s="5">
        <v>1.79981634</v>
      </c>
      <c r="E16" s="5">
        <v>1.2687413999999999</v>
      </c>
      <c r="F16" s="5">
        <v>1.7637002500000001</v>
      </c>
      <c r="G16" s="5">
        <v>1.49984695</v>
      </c>
      <c r="H16" s="5">
        <v>2.4299766100000002</v>
      </c>
      <c r="I16" s="5">
        <v>1.92463205</v>
      </c>
      <c r="J16" s="5">
        <v>0.24669099999999999</v>
      </c>
      <c r="K16" s="5">
        <v>0</v>
      </c>
      <c r="L16" s="5">
        <v>10.933404599999999</v>
      </c>
      <c r="O16" s="5"/>
    </row>
    <row r="17" spans="1:15" x14ac:dyDescent="0.2">
      <c r="B17" s="1" t="s">
        <v>128</v>
      </c>
      <c r="C17" s="5">
        <v>4.1082749999999999</v>
      </c>
      <c r="D17" s="5">
        <v>8.1281999999999996</v>
      </c>
      <c r="E17" s="5">
        <v>26.177250000000001</v>
      </c>
      <c r="F17" s="5">
        <v>25.013024999999999</v>
      </c>
      <c r="G17" s="5">
        <v>9.0686999999999998</v>
      </c>
      <c r="H17" s="5">
        <v>18.418125</v>
      </c>
      <c r="I17" s="5">
        <v>12.319125</v>
      </c>
      <c r="J17" s="5">
        <v>6.9981749999999998</v>
      </c>
      <c r="K17" s="5">
        <v>32.269125000000003</v>
      </c>
      <c r="L17" s="5">
        <v>142.5</v>
      </c>
      <c r="O17" s="5"/>
    </row>
    <row r="18" spans="1:15" x14ac:dyDescent="0.2">
      <c r="A18" s="1" t="s">
        <v>28</v>
      </c>
      <c r="B18" s="1" t="s">
        <v>129</v>
      </c>
      <c r="C18" s="5">
        <v>1.0182629999999999</v>
      </c>
      <c r="D18" s="5">
        <v>1.0066889000000001</v>
      </c>
      <c r="E18" s="5">
        <v>0</v>
      </c>
      <c r="F18" s="5">
        <v>3.5</v>
      </c>
      <c r="G18" s="5">
        <v>1</v>
      </c>
      <c r="H18" s="5">
        <v>0</v>
      </c>
      <c r="I18" s="5">
        <v>0</v>
      </c>
      <c r="J18" s="5">
        <v>1</v>
      </c>
      <c r="K18" s="5">
        <v>6.0665265000000002</v>
      </c>
      <c r="L18" s="5">
        <v>13.5914784</v>
      </c>
      <c r="O18" s="5"/>
    </row>
    <row r="19" spans="1:15" x14ac:dyDescent="0.2">
      <c r="A19" s="1" t="s">
        <v>130</v>
      </c>
      <c r="B19" s="1" t="s">
        <v>131</v>
      </c>
      <c r="C19" s="5">
        <v>23.854715339999998</v>
      </c>
      <c r="D19" s="5">
        <v>47.43170653</v>
      </c>
      <c r="E19" s="5">
        <v>145.21220676999999</v>
      </c>
      <c r="F19" s="5">
        <v>132.49943199000001</v>
      </c>
      <c r="G19" s="5">
        <v>50.237706600000003</v>
      </c>
      <c r="H19" s="5">
        <v>111.75051609</v>
      </c>
      <c r="I19" s="5">
        <v>81.336162060000007</v>
      </c>
      <c r="J19" s="5">
        <v>37.518071640000002</v>
      </c>
      <c r="K19" s="5">
        <v>142.11289017999999</v>
      </c>
      <c r="L19" s="5">
        <v>771.95340720000002</v>
      </c>
      <c r="O19" s="5"/>
    </row>
    <row r="20" spans="1:15" x14ac:dyDescent="0.2">
      <c r="A20" s="1" t="s">
        <v>62</v>
      </c>
      <c r="B20" s="1" t="s">
        <v>132</v>
      </c>
      <c r="C20" s="5">
        <v>4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4</v>
      </c>
      <c r="O20" s="5"/>
    </row>
    <row r="21" spans="1:15" x14ac:dyDescent="0.2">
      <c r="A21" s="1" t="s">
        <v>49</v>
      </c>
      <c r="B21" s="1" t="s">
        <v>48</v>
      </c>
      <c r="C21" s="5">
        <v>0.32119204000000001</v>
      </c>
      <c r="D21" s="5">
        <v>0.54269323999999997</v>
      </c>
      <c r="E21" s="5">
        <v>1.9282427799999999</v>
      </c>
      <c r="F21" s="5">
        <v>1.2360282899999999</v>
      </c>
      <c r="G21" s="5">
        <v>1.1122089500000001</v>
      </c>
      <c r="H21" s="5">
        <v>2.3950470500000001</v>
      </c>
      <c r="I21" s="5">
        <v>1.4970595499999999</v>
      </c>
      <c r="J21" s="5">
        <v>0.77911142</v>
      </c>
      <c r="K21" s="5">
        <v>19.453520300000001</v>
      </c>
      <c r="L21" s="5">
        <v>29.265103620000001</v>
      </c>
      <c r="O21" s="5"/>
    </row>
    <row r="22" spans="1:15" x14ac:dyDescent="0.2">
      <c r="B22" s="3" t="s">
        <v>172</v>
      </c>
      <c r="C22" s="5"/>
      <c r="D22" s="5"/>
      <c r="E22" s="5"/>
      <c r="F22" s="5"/>
      <c r="G22" s="5"/>
      <c r="H22" s="5"/>
      <c r="I22" s="5"/>
      <c r="J22" s="5"/>
      <c r="K22" s="5"/>
      <c r="L22" s="5"/>
    </row>
    <row r="23" spans="1:15" x14ac:dyDescent="0.2">
      <c r="A23" s="1" t="s">
        <v>133</v>
      </c>
      <c r="B23" s="1" t="s">
        <v>134</v>
      </c>
      <c r="C23" s="5">
        <v>3.920009E-2</v>
      </c>
      <c r="D23" s="5">
        <v>2.7558306300000002</v>
      </c>
      <c r="E23" s="5">
        <v>4.0505467700000004</v>
      </c>
      <c r="F23" s="5">
        <v>0.919265</v>
      </c>
      <c r="G23" s="5">
        <v>5.4286450000000004</v>
      </c>
      <c r="H23" s="5">
        <v>2.5180171900000001</v>
      </c>
      <c r="I23" s="5">
        <v>5.443784</v>
      </c>
      <c r="J23" s="5">
        <v>0.50097822999999997</v>
      </c>
      <c r="K23" s="5">
        <v>0</v>
      </c>
      <c r="L23" s="5">
        <v>21.656266909999999</v>
      </c>
      <c r="O23" s="5"/>
    </row>
    <row r="24" spans="1:15" x14ac:dyDescent="0.2">
      <c r="A24" s="1" t="s">
        <v>73</v>
      </c>
      <c r="B24" s="1" t="s">
        <v>135</v>
      </c>
      <c r="C24" s="5">
        <v>0</v>
      </c>
      <c r="D24" s="5">
        <v>3.5400000000000001E-2</v>
      </c>
      <c r="E24" s="5">
        <v>1.7999999999999999E-2</v>
      </c>
      <c r="F24" s="5">
        <v>0.2382</v>
      </c>
      <c r="G24" s="5">
        <v>2.8199999999999999E-2</v>
      </c>
      <c r="H24" s="5">
        <v>7.4000000000000003E-3</v>
      </c>
      <c r="I24" s="5">
        <v>2.1399999999999999E-2</v>
      </c>
      <c r="J24" s="5">
        <v>0</v>
      </c>
      <c r="K24" s="5">
        <v>4.2999999999999997E-2</v>
      </c>
      <c r="L24" s="5">
        <v>0.3916</v>
      </c>
      <c r="O24" s="5"/>
    </row>
    <row r="25" spans="1:15" x14ac:dyDescent="0.2">
      <c r="A25" s="1" t="s">
        <v>136</v>
      </c>
      <c r="B25" s="1" t="s">
        <v>137</v>
      </c>
      <c r="C25" s="5">
        <v>0</v>
      </c>
      <c r="D25" s="5">
        <v>0.30911399000000001</v>
      </c>
      <c r="E25" s="5">
        <v>0.19141498000000001</v>
      </c>
      <c r="F25" s="5">
        <v>0.60544100999999995</v>
      </c>
      <c r="G25" s="5">
        <v>9.5974299999999999E-2</v>
      </c>
      <c r="H25" s="5">
        <v>1.80722447</v>
      </c>
      <c r="I25" s="5">
        <v>3.6656365599999998</v>
      </c>
      <c r="J25" s="5">
        <v>0.53373504000000005</v>
      </c>
      <c r="K25" s="5">
        <v>0</v>
      </c>
      <c r="L25" s="5">
        <v>7.2085403499999998</v>
      </c>
      <c r="O25" s="5"/>
    </row>
    <row r="26" spans="1:15" x14ac:dyDescent="0.2">
      <c r="A26" s="1" t="s">
        <v>77</v>
      </c>
      <c r="B26" s="1" t="s">
        <v>138</v>
      </c>
      <c r="C26" s="5">
        <v>0.12197128</v>
      </c>
      <c r="D26" s="5">
        <v>0.24492628999999999</v>
      </c>
      <c r="E26" s="5">
        <v>0.67605057999999996</v>
      </c>
      <c r="F26" s="5">
        <v>0.57213621999999997</v>
      </c>
      <c r="G26" s="5">
        <v>0.22510356000000001</v>
      </c>
      <c r="H26" s="5">
        <v>0.51440081000000004</v>
      </c>
      <c r="I26" s="5">
        <v>0.31437648000000001</v>
      </c>
      <c r="J26" s="5">
        <v>0.14769843999999999</v>
      </c>
      <c r="K26" s="5">
        <v>0.63563634000000002</v>
      </c>
      <c r="L26" s="5">
        <v>3.4523000000000001</v>
      </c>
      <c r="O26" s="5"/>
    </row>
    <row r="27" spans="1:15" x14ac:dyDescent="0.2">
      <c r="A27" s="1" t="s">
        <v>79</v>
      </c>
      <c r="B27" s="1" t="s">
        <v>139</v>
      </c>
      <c r="C27" s="5">
        <v>1.47343176</v>
      </c>
      <c r="D27" s="5">
        <v>2.8684844200000001</v>
      </c>
      <c r="E27" s="5">
        <v>8.3278434899999993</v>
      </c>
      <c r="F27" s="5">
        <v>7.2915338600000004</v>
      </c>
      <c r="G27" s="5">
        <v>2.7286789800000002</v>
      </c>
      <c r="H27" s="5">
        <v>6.2332737199999997</v>
      </c>
      <c r="I27" s="5">
        <v>3.6583410000000001</v>
      </c>
      <c r="J27" s="5">
        <v>1.9105590699999999</v>
      </c>
      <c r="K27" s="5">
        <v>8.8411940599999994</v>
      </c>
      <c r="L27" s="5">
        <v>43.333340360000001</v>
      </c>
      <c r="O27" s="5"/>
    </row>
    <row r="28" spans="1:15" x14ac:dyDescent="0.2">
      <c r="A28" s="1" t="s">
        <v>83</v>
      </c>
      <c r="B28" s="1" t="s">
        <v>140</v>
      </c>
      <c r="C28" s="5">
        <v>0</v>
      </c>
      <c r="D28" s="5">
        <v>0.88952922000000001</v>
      </c>
      <c r="E28" s="5">
        <v>0</v>
      </c>
      <c r="F28" s="5">
        <v>0.27518373000000002</v>
      </c>
      <c r="G28" s="5">
        <v>0.32329246</v>
      </c>
      <c r="H28" s="5">
        <v>0.18457541</v>
      </c>
      <c r="I28" s="5">
        <v>2.8214423399999999</v>
      </c>
      <c r="J28" s="5">
        <v>0</v>
      </c>
      <c r="K28" s="5">
        <v>0</v>
      </c>
      <c r="L28" s="5">
        <v>4.4940231600000002</v>
      </c>
      <c r="O28" s="5"/>
    </row>
    <row r="29" spans="1:15" x14ac:dyDescent="0.2">
      <c r="A29" s="30" t="s">
        <v>141</v>
      </c>
      <c r="B29" s="30"/>
      <c r="C29" s="29">
        <f t="shared" ref="C29:L29" si="0">SUM(C11:C28)</f>
        <v>94.482045729999982</v>
      </c>
      <c r="D29" s="29">
        <f t="shared" si="0"/>
        <v>178.83170404999998</v>
      </c>
      <c r="E29" s="29">
        <f t="shared" si="0"/>
        <v>493.37345586999999</v>
      </c>
      <c r="F29" s="29">
        <f t="shared" si="0"/>
        <v>492.40419477999995</v>
      </c>
      <c r="G29" s="29">
        <f t="shared" si="0"/>
        <v>172.70808973000001</v>
      </c>
      <c r="H29" s="29">
        <f t="shared" si="0"/>
        <v>493.16067793000002</v>
      </c>
      <c r="I29" s="29">
        <f t="shared" si="0"/>
        <v>365.64151263000002</v>
      </c>
      <c r="J29" s="29">
        <f t="shared" si="0"/>
        <v>131.35389610999999</v>
      </c>
      <c r="K29" s="29">
        <f t="shared" si="0"/>
        <v>889.41639177000013</v>
      </c>
      <c r="L29" s="29">
        <f t="shared" si="0"/>
        <v>3311.3719685999999</v>
      </c>
      <c r="O29" s="5"/>
    </row>
    <row r="30" spans="1:15" s="31" customFormat="1" x14ac:dyDescent="0.2"/>
    <row r="31" spans="1:15" x14ac:dyDescent="0.2">
      <c r="B31" s="3" t="s">
        <v>142</v>
      </c>
      <c r="C31" s="5"/>
      <c r="D31" s="5"/>
      <c r="E31" s="5"/>
      <c r="F31" s="5"/>
      <c r="G31" s="5"/>
      <c r="H31" s="5"/>
      <c r="I31" s="5"/>
      <c r="J31" s="5"/>
      <c r="K31" s="5"/>
      <c r="L31" s="5"/>
    </row>
    <row r="32" spans="1:15" x14ac:dyDescent="0.2">
      <c r="B32" s="1" t="s">
        <v>143</v>
      </c>
      <c r="C32" s="5">
        <v>236.26256914000001</v>
      </c>
      <c r="D32" s="5">
        <v>463.91209427000001</v>
      </c>
      <c r="E32" s="5">
        <v>1256.0480121200001</v>
      </c>
      <c r="F32" s="5">
        <v>1279.9170178100001</v>
      </c>
      <c r="G32" s="5">
        <v>444.47783815000003</v>
      </c>
      <c r="H32" s="5">
        <v>988.28176108000002</v>
      </c>
      <c r="I32" s="5">
        <v>573.98177633</v>
      </c>
      <c r="J32" s="5">
        <v>333.64138256000001</v>
      </c>
      <c r="K32" s="5">
        <v>1066.59218751</v>
      </c>
      <c r="L32" s="5">
        <v>6643.1146389699998</v>
      </c>
    </row>
    <row r="33" spans="1:13" x14ac:dyDescent="0.2">
      <c r="A33" s="1" t="s">
        <v>51</v>
      </c>
      <c r="B33" s="1" t="s">
        <v>144</v>
      </c>
      <c r="C33" s="5">
        <v>35.706786450000003</v>
      </c>
      <c r="D33" s="5">
        <v>84.655358680000006</v>
      </c>
      <c r="E33" s="5">
        <v>185.26196468000001</v>
      </c>
      <c r="F33" s="5">
        <v>231.1049362</v>
      </c>
      <c r="G33" s="5">
        <v>82.433441650000006</v>
      </c>
      <c r="H33" s="5">
        <v>195.66012838</v>
      </c>
      <c r="I33" s="5">
        <v>119.71300198</v>
      </c>
      <c r="J33" s="5">
        <v>58.162635299999998</v>
      </c>
      <c r="K33" s="5">
        <v>448.82195938000001</v>
      </c>
      <c r="L33" s="5">
        <v>1441.5202127</v>
      </c>
    </row>
    <row r="34" spans="1:13" x14ac:dyDescent="0.2">
      <c r="A34" s="7" t="s">
        <v>145</v>
      </c>
      <c r="B34" s="1" t="s">
        <v>146</v>
      </c>
      <c r="C34" s="5">
        <v>4.4600691599999998</v>
      </c>
      <c r="D34" s="5">
        <v>7.1129490100000003</v>
      </c>
      <c r="E34" s="5">
        <v>11.94204822</v>
      </c>
      <c r="F34" s="5">
        <v>18.79985671</v>
      </c>
      <c r="G34" s="5">
        <v>8.4016401300000005</v>
      </c>
      <c r="H34" s="5">
        <v>14.61783207</v>
      </c>
      <c r="I34" s="5">
        <v>12.54177237</v>
      </c>
      <c r="J34" s="5">
        <v>4.0800088900000002</v>
      </c>
      <c r="K34" s="5">
        <v>51.702344189999998</v>
      </c>
      <c r="L34" s="5">
        <v>133.65852075000001</v>
      </c>
    </row>
    <row r="35" spans="1:13" x14ac:dyDescent="0.2">
      <c r="A35" s="1" t="s">
        <v>35</v>
      </c>
      <c r="B35" s="1" t="s">
        <v>147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11.1195656</v>
      </c>
      <c r="I35" s="5">
        <v>0.27614744000000002</v>
      </c>
      <c r="J35" s="5">
        <v>0</v>
      </c>
      <c r="K35" s="5">
        <v>29.500293549999999</v>
      </c>
      <c r="L35" s="5">
        <v>40.896006589999999</v>
      </c>
    </row>
    <row r="36" spans="1:13" x14ac:dyDescent="0.2">
      <c r="A36" s="1" t="s">
        <v>66</v>
      </c>
      <c r="B36" s="1" t="s">
        <v>148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78</v>
      </c>
      <c r="L36" s="5">
        <v>78</v>
      </c>
    </row>
    <row r="37" spans="1:13" x14ac:dyDescent="0.2">
      <c r="A37" s="30" t="s">
        <v>149</v>
      </c>
      <c r="B37" s="30"/>
      <c r="C37" s="29">
        <f t="shared" ref="C37:L37" si="1">SUM(C32:C36)</f>
        <v>276.42942475000001</v>
      </c>
      <c r="D37" s="29">
        <f t="shared" si="1"/>
        <v>555.68040195999993</v>
      </c>
      <c r="E37" s="29">
        <f t="shared" si="1"/>
        <v>1453.2520250200002</v>
      </c>
      <c r="F37" s="29">
        <f t="shared" si="1"/>
        <v>1529.8218107200003</v>
      </c>
      <c r="G37" s="29">
        <f t="shared" si="1"/>
        <v>535.31291993000002</v>
      </c>
      <c r="H37" s="29">
        <f t="shared" si="1"/>
        <v>1209.6792871300001</v>
      </c>
      <c r="I37" s="29">
        <f t="shared" si="1"/>
        <v>706.51269811999998</v>
      </c>
      <c r="J37" s="29">
        <f t="shared" si="1"/>
        <v>395.88402674999998</v>
      </c>
      <c r="K37" s="29">
        <f t="shared" si="1"/>
        <v>1674.61678463</v>
      </c>
      <c r="L37" s="29">
        <f t="shared" si="1"/>
        <v>8337.1893790099984</v>
      </c>
    </row>
    <row r="38" spans="1:13" s="31" customFormat="1" x14ac:dyDescent="0.2"/>
    <row r="39" spans="1:13" x14ac:dyDescent="0.2">
      <c r="A39" s="30" t="s">
        <v>150</v>
      </c>
      <c r="B39" s="30"/>
      <c r="C39" s="29">
        <f t="shared" ref="C39:L39" si="2">C8+C29+C37</f>
        <v>905.1205534799999</v>
      </c>
      <c r="D39" s="29">
        <f t="shared" si="2"/>
        <v>1786.4369420099997</v>
      </c>
      <c r="E39" s="29">
        <f t="shared" si="2"/>
        <v>4943.71975389</v>
      </c>
      <c r="F39" s="29">
        <f t="shared" si="2"/>
        <v>4618.1077095000001</v>
      </c>
      <c r="G39" s="29">
        <f t="shared" si="2"/>
        <v>1742.2968366599998</v>
      </c>
      <c r="H39" s="29">
        <f t="shared" si="2"/>
        <v>3924.6087380600002</v>
      </c>
      <c r="I39" s="29">
        <f t="shared" si="2"/>
        <v>2440.2186377500002</v>
      </c>
      <c r="J39" s="29">
        <f t="shared" si="2"/>
        <v>1272.36501086</v>
      </c>
      <c r="K39" s="29">
        <f t="shared" si="2"/>
        <v>5954.1873023999997</v>
      </c>
      <c r="L39" s="29">
        <f t="shared" si="2"/>
        <v>27587.06148461</v>
      </c>
      <c r="M39" s="5"/>
    </row>
    <row r="40" spans="1:13" s="31" customFormat="1" x14ac:dyDescent="0.2"/>
    <row r="41" spans="1:13" x14ac:dyDescent="0.2">
      <c r="B41" s="3" t="s">
        <v>151</v>
      </c>
    </row>
    <row r="42" spans="1:13" s="31" customFormat="1" x14ac:dyDescent="0.2"/>
    <row r="43" spans="1:13" x14ac:dyDescent="0.2">
      <c r="B43" s="3" t="s">
        <v>118</v>
      </c>
      <c r="C43" s="29">
        <v>295.73913099999999</v>
      </c>
      <c r="D43" s="29">
        <v>705.776027</v>
      </c>
      <c r="E43" s="29">
        <v>1917.40302</v>
      </c>
      <c r="F43" s="29">
        <v>1820.443921</v>
      </c>
      <c r="G43" s="29">
        <v>806.57146399999999</v>
      </c>
      <c r="H43" s="29">
        <v>1453.068655</v>
      </c>
      <c r="I43" s="29">
        <v>1040.486373</v>
      </c>
      <c r="J43" s="29">
        <v>563.10347000000002</v>
      </c>
      <c r="K43" s="29">
        <v>3135.563412</v>
      </c>
      <c r="L43" s="29">
        <v>11738.155473000001</v>
      </c>
    </row>
    <row r="44" spans="1:13" s="31" customFormat="1" x14ac:dyDescent="0.2"/>
    <row r="45" spans="1:13" x14ac:dyDescent="0.2">
      <c r="B45" s="3" t="s">
        <v>170</v>
      </c>
    </row>
    <row r="46" spans="1:13" x14ac:dyDescent="0.2">
      <c r="A46" s="1" t="s">
        <v>152</v>
      </c>
      <c r="B46" s="1" t="s">
        <v>153</v>
      </c>
      <c r="C46" s="5">
        <v>5.6419269999999999</v>
      </c>
      <c r="D46" s="5">
        <v>9.6957830000000005</v>
      </c>
      <c r="E46" s="5">
        <v>24.572913</v>
      </c>
      <c r="F46" s="5">
        <v>23.134174000000002</v>
      </c>
      <c r="G46" s="5">
        <v>9.3293669999999995</v>
      </c>
      <c r="H46" s="5">
        <v>20.956966000000001</v>
      </c>
      <c r="I46" s="5">
        <v>11.701580999999999</v>
      </c>
      <c r="J46" s="5">
        <v>5.4500130000000002</v>
      </c>
      <c r="K46" s="5">
        <v>17.382686</v>
      </c>
      <c r="L46" s="5">
        <v>127.86541</v>
      </c>
    </row>
    <row r="47" spans="1:13" x14ac:dyDescent="0.2">
      <c r="A47" s="1" t="s">
        <v>92</v>
      </c>
      <c r="B47" s="1" t="s">
        <v>120</v>
      </c>
      <c r="C47" s="5">
        <v>1.3720000000000001</v>
      </c>
      <c r="D47" s="5">
        <v>3.2410000000000001</v>
      </c>
      <c r="E47" s="5">
        <v>8.7759999999999998</v>
      </c>
      <c r="F47" s="5">
        <v>8.5220000000000002</v>
      </c>
      <c r="G47" s="5">
        <v>3.5230000000000001</v>
      </c>
      <c r="H47" s="5">
        <v>6.7050000000000001</v>
      </c>
      <c r="I47" s="5">
        <v>4.3609999999999998</v>
      </c>
      <c r="J47" s="5">
        <v>2.46</v>
      </c>
      <c r="K47" s="5">
        <v>13.903</v>
      </c>
      <c r="L47" s="5">
        <v>52.863</v>
      </c>
    </row>
    <row r="48" spans="1:13" x14ac:dyDescent="0.2">
      <c r="A48" s="1" t="s">
        <v>94</v>
      </c>
      <c r="B48" s="1" t="s">
        <v>154</v>
      </c>
      <c r="C48" s="5">
        <v>16.633617000000001</v>
      </c>
      <c r="D48" s="5">
        <v>22.517562999999999</v>
      </c>
      <c r="E48" s="5">
        <v>48.443814000000003</v>
      </c>
      <c r="F48" s="5">
        <v>20.724401</v>
      </c>
      <c r="G48" s="5">
        <v>3.4451580000000002</v>
      </c>
      <c r="H48" s="5">
        <v>41.649974999999998</v>
      </c>
      <c r="I48" s="5">
        <v>5.7927600000000004</v>
      </c>
      <c r="J48" s="5">
        <v>1.412614</v>
      </c>
      <c r="K48" s="5">
        <v>0</v>
      </c>
      <c r="L48" s="5">
        <v>160.619902</v>
      </c>
    </row>
    <row r="49" spans="1:13" x14ac:dyDescent="0.2">
      <c r="A49" s="1" t="s">
        <v>90</v>
      </c>
      <c r="B49" s="1" t="s">
        <v>155</v>
      </c>
      <c r="C49" s="5">
        <v>0</v>
      </c>
      <c r="D49" s="5">
        <v>0</v>
      </c>
      <c r="E49" s="5">
        <v>2.690849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2.690849</v>
      </c>
    </row>
    <row r="50" spans="1:13" x14ac:dyDescent="0.2">
      <c r="A50" s="1" t="s">
        <v>156</v>
      </c>
      <c r="B50" s="1" t="s">
        <v>157</v>
      </c>
      <c r="C50" s="5">
        <v>0.16374641000000001</v>
      </c>
      <c r="D50" s="5">
        <v>0.84971112000000004</v>
      </c>
      <c r="E50" s="5">
        <v>1.1595016300000001</v>
      </c>
      <c r="F50" s="5">
        <v>6.6847146400000002</v>
      </c>
      <c r="G50" s="5">
        <v>7.3953583999999992</v>
      </c>
      <c r="H50" s="5">
        <v>8.9289295899999992</v>
      </c>
      <c r="I50" s="5">
        <v>6.9202447399999993</v>
      </c>
      <c r="J50" s="5">
        <v>3.5183350999999998</v>
      </c>
      <c r="K50" s="5">
        <v>53.791033210000002</v>
      </c>
      <c r="L50" s="5">
        <v>89.41157484</v>
      </c>
    </row>
    <row r="51" spans="1:13" x14ac:dyDescent="0.2">
      <c r="A51" s="1" t="s">
        <v>102</v>
      </c>
      <c r="B51" s="1" t="s">
        <v>158</v>
      </c>
      <c r="C51" s="5">
        <v>0.21163999999999999</v>
      </c>
      <c r="D51" s="5">
        <v>0.32707999999999998</v>
      </c>
      <c r="E51" s="5">
        <v>1.8662799999999999</v>
      </c>
      <c r="F51" s="5">
        <v>1.0341499999999999</v>
      </c>
      <c r="G51" s="5">
        <v>0.22126000000000001</v>
      </c>
      <c r="H51" s="5">
        <v>0.76478999999999997</v>
      </c>
      <c r="I51" s="5">
        <v>0.35113</v>
      </c>
      <c r="J51" s="5">
        <v>9.6200000000000001E-3</v>
      </c>
      <c r="K51" s="5">
        <v>2.4049999999999998E-2</v>
      </c>
      <c r="L51" s="5">
        <v>4.8099999999999996</v>
      </c>
    </row>
    <row r="52" spans="1:13" x14ac:dyDescent="0.2">
      <c r="A52" s="1" t="s">
        <v>100</v>
      </c>
      <c r="B52" s="1" t="s">
        <v>159</v>
      </c>
      <c r="C52" s="5">
        <v>0</v>
      </c>
      <c r="D52" s="5">
        <v>1.19987756</v>
      </c>
      <c r="E52" s="5">
        <v>0</v>
      </c>
      <c r="F52" s="5">
        <v>1.7637002500000001</v>
      </c>
      <c r="G52" s="5">
        <v>1.49984695</v>
      </c>
      <c r="H52" s="5">
        <v>1.98816269</v>
      </c>
      <c r="I52" s="5">
        <v>1.5746989499999999</v>
      </c>
      <c r="J52" s="5">
        <v>0</v>
      </c>
      <c r="K52" s="5">
        <v>2.5583089999999999</v>
      </c>
      <c r="L52" s="5">
        <v>10.5845954</v>
      </c>
    </row>
    <row r="53" spans="1:13" x14ac:dyDescent="0.2">
      <c r="A53" s="1" t="s">
        <v>104</v>
      </c>
      <c r="B53" s="1" t="s">
        <v>103</v>
      </c>
      <c r="C53" s="5">
        <v>-2.594335E-2</v>
      </c>
      <c r="D53" s="5">
        <v>-0.16025320000000001</v>
      </c>
      <c r="E53" s="5">
        <v>-0.36146254</v>
      </c>
      <c r="F53" s="5">
        <v>-0.23755534</v>
      </c>
      <c r="G53" s="5">
        <v>-0.15899160000000001</v>
      </c>
      <c r="H53" s="5">
        <v>-0.18410756</v>
      </c>
      <c r="I53" s="5">
        <v>-0.10095456999999999</v>
      </c>
      <c r="J53" s="5">
        <v>-0.15064002000000001</v>
      </c>
      <c r="K53" s="5">
        <v>0</v>
      </c>
      <c r="L53" s="5">
        <v>-1.3799081799999999</v>
      </c>
    </row>
    <row r="54" spans="1:13" x14ac:dyDescent="0.2">
      <c r="A54" s="1" t="s">
        <v>160</v>
      </c>
      <c r="B54" s="1" t="s">
        <v>105</v>
      </c>
      <c r="C54" s="5">
        <v>13.04783765</v>
      </c>
      <c r="D54" s="5">
        <v>33.97245204</v>
      </c>
      <c r="E54" s="5">
        <v>82.091779540000005</v>
      </c>
      <c r="F54" s="5">
        <v>94.399559640000007</v>
      </c>
      <c r="G54" s="5">
        <v>41.475242059999999</v>
      </c>
      <c r="H54" s="5">
        <v>51.591853049999997</v>
      </c>
      <c r="I54" s="5">
        <v>34.840672570000002</v>
      </c>
      <c r="J54" s="5">
        <v>15.50759225</v>
      </c>
      <c r="K54" s="5">
        <v>193.57922221999999</v>
      </c>
      <c r="L54" s="5">
        <v>560.50621102000002</v>
      </c>
    </row>
    <row r="55" spans="1:13" x14ac:dyDescent="0.2">
      <c r="A55" s="1" t="s">
        <v>161</v>
      </c>
      <c r="B55" s="1" t="s">
        <v>162</v>
      </c>
      <c r="C55" s="5">
        <v>9.8018359999999999E-2</v>
      </c>
      <c r="D55" s="5">
        <v>3.0964522400000001</v>
      </c>
      <c r="E55" s="5">
        <v>4.0352503300000002</v>
      </c>
      <c r="F55" s="5">
        <v>0.73100894000000005</v>
      </c>
      <c r="G55" s="5">
        <v>1.3764637</v>
      </c>
      <c r="H55" s="5">
        <v>8.3662033900000008</v>
      </c>
      <c r="I55" s="5">
        <v>2.92150504</v>
      </c>
      <c r="J55" s="5">
        <v>0.27333503999999997</v>
      </c>
      <c r="K55" s="5">
        <v>0.18164047999999999</v>
      </c>
      <c r="L55" s="5">
        <v>21.07987752</v>
      </c>
    </row>
    <row r="56" spans="1:13" x14ac:dyDescent="0.2">
      <c r="A56" s="1" t="s">
        <v>110</v>
      </c>
      <c r="B56" s="1" t="s">
        <v>163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0.28100940000000002</v>
      </c>
      <c r="I56" s="5">
        <v>0</v>
      </c>
      <c r="J56" s="5">
        <v>0</v>
      </c>
      <c r="K56" s="5">
        <v>0</v>
      </c>
      <c r="L56" s="5">
        <v>0.28100940000000002</v>
      </c>
    </row>
    <row r="57" spans="1:13" x14ac:dyDescent="0.2">
      <c r="A57" s="30" t="s">
        <v>164</v>
      </c>
      <c r="B57" s="30"/>
      <c r="C57" s="29">
        <f t="shared" ref="C57:L57" si="3">SUM(C46:C56)</f>
        <v>37.142843069999998</v>
      </c>
      <c r="D57" s="29">
        <f t="shared" si="3"/>
        <v>74.739665760000008</v>
      </c>
      <c r="E57" s="29">
        <f t="shared" si="3"/>
        <v>173.27492495999999</v>
      </c>
      <c r="F57" s="29">
        <f t="shared" si="3"/>
        <v>156.75615313</v>
      </c>
      <c r="G57" s="29">
        <f t="shared" si="3"/>
        <v>68.10670451</v>
      </c>
      <c r="H57" s="29">
        <f t="shared" si="3"/>
        <v>141.04878155999998</v>
      </c>
      <c r="I57" s="29">
        <f t="shared" si="3"/>
        <v>68.362637730000003</v>
      </c>
      <c r="J57" s="29">
        <f t="shared" si="3"/>
        <v>28.480869370000001</v>
      </c>
      <c r="K57" s="29">
        <f t="shared" si="3"/>
        <v>281.41994090999998</v>
      </c>
      <c r="L57" s="29">
        <f t="shared" si="3"/>
        <v>1029.332521</v>
      </c>
    </row>
    <row r="58" spans="1:13" s="31" customFormat="1" x14ac:dyDescent="0.2"/>
    <row r="59" spans="1:13" x14ac:dyDescent="0.2">
      <c r="A59" s="30" t="s">
        <v>165</v>
      </c>
      <c r="B59" s="30"/>
      <c r="C59" s="29">
        <f t="shared" ref="C59:L59" si="4">C43+C57</f>
        <v>332.88197406999996</v>
      </c>
      <c r="D59" s="29">
        <f t="shared" si="4"/>
        <v>780.51569275999998</v>
      </c>
      <c r="E59" s="29">
        <f t="shared" si="4"/>
        <v>2090.6779449599999</v>
      </c>
      <c r="F59" s="29">
        <f t="shared" si="4"/>
        <v>1977.2000741300001</v>
      </c>
      <c r="G59" s="29">
        <f t="shared" si="4"/>
        <v>874.67816850999998</v>
      </c>
      <c r="H59" s="29">
        <f t="shared" si="4"/>
        <v>1594.11743656</v>
      </c>
      <c r="I59" s="29">
        <f t="shared" si="4"/>
        <v>1108.8490107299999</v>
      </c>
      <c r="J59" s="29">
        <f t="shared" si="4"/>
        <v>591.58433937000007</v>
      </c>
      <c r="K59" s="29">
        <f t="shared" si="4"/>
        <v>3416.9833529100001</v>
      </c>
      <c r="L59" s="29">
        <f t="shared" si="4"/>
        <v>12767.487994000001</v>
      </c>
      <c r="M59" s="5"/>
    </row>
    <row r="60" spans="1:13" s="31" customFormat="1" x14ac:dyDescent="0.2"/>
    <row r="61" spans="1:13" x14ac:dyDescent="0.2">
      <c r="A61" s="30" t="s">
        <v>166</v>
      </c>
      <c r="B61" s="30"/>
      <c r="C61" s="29">
        <f t="shared" ref="C61:L61" si="5">C39+C59</f>
        <v>1238.0025275499997</v>
      </c>
      <c r="D61" s="29">
        <f t="shared" si="5"/>
        <v>2566.9526347699998</v>
      </c>
      <c r="E61" s="29">
        <f t="shared" si="5"/>
        <v>7034.3976988499999</v>
      </c>
      <c r="F61" s="29">
        <f t="shared" si="5"/>
        <v>6595.3077836299999</v>
      </c>
      <c r="G61" s="29">
        <f t="shared" si="5"/>
        <v>2616.9750051699998</v>
      </c>
      <c r="H61" s="29">
        <f t="shared" si="5"/>
        <v>5518.7261746200002</v>
      </c>
      <c r="I61" s="29">
        <f t="shared" si="5"/>
        <v>3549.0676484800001</v>
      </c>
      <c r="J61" s="29">
        <f t="shared" si="5"/>
        <v>1863.9493502300002</v>
      </c>
      <c r="K61" s="29">
        <f t="shared" si="5"/>
        <v>9371.1706553099993</v>
      </c>
      <c r="L61" s="29">
        <f t="shared" si="5"/>
        <v>40354.549478610003</v>
      </c>
      <c r="M61" s="5"/>
    </row>
    <row r="62" spans="1:13" x14ac:dyDescent="0.2"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1:13" x14ac:dyDescent="0.2">
      <c r="A63" s="1" t="s">
        <v>115</v>
      </c>
    </row>
    <row r="64" spans="1:13" ht="135.75" customHeight="1" x14ac:dyDescent="0.2">
      <c r="A64" s="32" t="s">
        <v>171</v>
      </c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</row>
    <row r="65" spans="3:12" x14ac:dyDescent="0.2">
      <c r="C65" s="8"/>
      <c r="D65" s="8"/>
      <c r="E65" s="8"/>
      <c r="F65" s="8"/>
      <c r="G65" s="8"/>
      <c r="H65" s="8"/>
      <c r="I65" s="8"/>
      <c r="J65" s="8"/>
      <c r="K65" s="8"/>
      <c r="L65" s="8"/>
    </row>
  </sheetData>
  <mergeCells count="20">
    <mergeCell ref="A38:XFD38"/>
    <mergeCell ref="A1:XFD1"/>
    <mergeCell ref="A2:XFD2"/>
    <mergeCell ref="A3:XFD3"/>
    <mergeCell ref="A5:XFD5"/>
    <mergeCell ref="A7:XFD7"/>
    <mergeCell ref="A9:XFD9"/>
    <mergeCell ref="A29:B29"/>
    <mergeCell ref="A30:XFD30"/>
    <mergeCell ref="A37:B37"/>
    <mergeCell ref="A59:B59"/>
    <mergeCell ref="A60:XFD60"/>
    <mergeCell ref="A61:B61"/>
    <mergeCell ref="A64:L64"/>
    <mergeCell ref="A39:B39"/>
    <mergeCell ref="A40:XFD40"/>
    <mergeCell ref="A42:XFD42"/>
    <mergeCell ref="A44:XFD44"/>
    <mergeCell ref="A57:B57"/>
    <mergeCell ref="A58:XFD58"/>
  </mergeCells>
  <pageMargins left="0.78740157480314965" right="0.78740157480314965" top="0.51" bottom="0.3" header="0.51181102362204722" footer="0.37"/>
  <pageSetup paperSize="9" scale="63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76"/>
  <sheetViews>
    <sheetView zoomScaleNormal="100" workbookViewId="0"/>
  </sheetViews>
  <sheetFormatPr baseColWidth="10" defaultRowHeight="12.75" x14ac:dyDescent="0.2"/>
  <cols>
    <col min="1" max="1" width="77.7109375" style="12" bestFit="1" customWidth="1"/>
    <col min="2" max="2" width="15.7109375" style="10" customWidth="1"/>
    <col min="3" max="10" width="11.42578125" style="10"/>
    <col min="11" max="11" width="13.5703125" style="11" bestFit="1" customWidth="1"/>
    <col min="12" max="12" width="6.7109375" style="12" customWidth="1"/>
    <col min="13" max="13" width="74.28515625" style="13" bestFit="1" customWidth="1"/>
    <col min="14" max="16384" width="11.42578125" style="12"/>
  </cols>
  <sheetData>
    <row r="1" spans="1:13" x14ac:dyDescent="0.2">
      <c r="A1" s="9" t="s">
        <v>112</v>
      </c>
    </row>
    <row r="2" spans="1:13" x14ac:dyDescent="0.2">
      <c r="A2" s="12" t="s">
        <v>0</v>
      </c>
    </row>
    <row r="3" spans="1:13" x14ac:dyDescent="0.2">
      <c r="A3" s="14"/>
    </row>
    <row r="4" spans="1:13" x14ac:dyDescent="0.2">
      <c r="A4" s="9" t="s">
        <v>1</v>
      </c>
    </row>
    <row r="5" spans="1:13" x14ac:dyDescent="0.2">
      <c r="B5" s="15" t="s">
        <v>2</v>
      </c>
      <c r="C5" s="15" t="s">
        <v>3</v>
      </c>
      <c r="D5" s="15" t="s">
        <v>4</v>
      </c>
      <c r="E5" s="15" t="s">
        <v>5</v>
      </c>
      <c r="F5" s="15" t="s">
        <v>6</v>
      </c>
      <c r="G5" s="15" t="s">
        <v>7</v>
      </c>
      <c r="H5" s="15" t="s">
        <v>8</v>
      </c>
      <c r="I5" s="15" t="s">
        <v>9</v>
      </c>
      <c r="J5" s="15" t="s">
        <v>10</v>
      </c>
      <c r="K5" s="15" t="s">
        <v>11</v>
      </c>
      <c r="M5" s="13" t="s">
        <v>12</v>
      </c>
    </row>
    <row r="6" spans="1:13" x14ac:dyDescent="0.2">
      <c r="A6" s="9" t="s">
        <v>13</v>
      </c>
    </row>
    <row r="7" spans="1:13" x14ac:dyDescent="0.2">
      <c r="A7" s="12" t="s">
        <v>14</v>
      </c>
    </row>
    <row r="8" spans="1:13" x14ac:dyDescent="0.2">
      <c r="A8" s="12" t="s">
        <v>15</v>
      </c>
      <c r="B8" s="16">
        <v>147020.02539</v>
      </c>
      <c r="C8" s="16">
        <v>267337.51658</v>
      </c>
      <c r="D8" s="16">
        <v>815443.11374999979</v>
      </c>
      <c r="E8" s="16">
        <v>817984.45929000003</v>
      </c>
      <c r="F8" s="16">
        <v>281736.99735000002</v>
      </c>
      <c r="G8" s="16">
        <v>541288.55495999998</v>
      </c>
      <c r="H8" s="16">
        <v>378461.74127999996</v>
      </c>
      <c r="I8" s="16">
        <v>242421.56075</v>
      </c>
      <c r="J8" s="16">
        <v>777903.43204999994</v>
      </c>
      <c r="K8" s="17">
        <v>4269597.4013999999</v>
      </c>
      <c r="M8" s="13" t="s">
        <v>16</v>
      </c>
    </row>
    <row r="9" spans="1:13" x14ac:dyDescent="0.2">
      <c r="A9" s="12" t="s">
        <v>17</v>
      </c>
      <c r="B9" s="16">
        <v>3596.49656</v>
      </c>
      <c r="C9" s="16">
        <v>12467.841119999999</v>
      </c>
      <c r="D9" s="16">
        <v>24749.03354</v>
      </c>
      <c r="E9" s="16">
        <v>38225.526349999993</v>
      </c>
      <c r="F9" s="16">
        <v>13189.78687</v>
      </c>
      <c r="G9" s="16">
        <v>25820.111550000001</v>
      </c>
      <c r="H9" s="16">
        <v>18366.169389999995</v>
      </c>
      <c r="I9" s="16">
        <v>11066.858249999999</v>
      </c>
      <c r="J9" s="16">
        <v>29475.476050000001</v>
      </c>
      <c r="K9" s="17">
        <v>176957.29968</v>
      </c>
      <c r="M9" s="13" t="s">
        <v>18</v>
      </c>
    </row>
    <row r="10" spans="1:13" x14ac:dyDescent="0.2">
      <c r="A10" s="12" t="s">
        <v>19</v>
      </c>
      <c r="B10" s="16">
        <v>546</v>
      </c>
      <c r="C10" s="16">
        <v>4396</v>
      </c>
      <c r="D10" s="16">
        <v>8928</v>
      </c>
      <c r="E10" s="16">
        <v>10666</v>
      </c>
      <c r="F10" s="16">
        <v>4328</v>
      </c>
      <c r="G10" s="16">
        <v>9780</v>
      </c>
      <c r="H10" s="16">
        <v>6100</v>
      </c>
      <c r="I10" s="16">
        <v>1056</v>
      </c>
      <c r="J10" s="16">
        <v>0</v>
      </c>
      <c r="K10" s="17">
        <v>45800</v>
      </c>
      <c r="M10" s="13" t="s">
        <v>20</v>
      </c>
    </row>
    <row r="11" spans="1:13" x14ac:dyDescent="0.2">
      <c r="A11" s="12" t="s">
        <v>21</v>
      </c>
      <c r="B11" s="16">
        <v>85100.047189999997</v>
      </c>
      <c r="C11" s="16">
        <v>179710.73657000001</v>
      </c>
      <c r="D11" s="16">
        <v>406927.86482999998</v>
      </c>
      <c r="E11" s="16">
        <v>413041.03217000002</v>
      </c>
      <c r="F11" s="16">
        <v>145223.05393000002</v>
      </c>
      <c r="G11" s="16">
        <v>411393.09457000002</v>
      </c>
      <c r="H11" s="16">
        <v>171053.86565999998</v>
      </c>
      <c r="I11" s="16">
        <v>79096.963560000004</v>
      </c>
      <c r="J11" s="16">
        <v>259213.27940999999</v>
      </c>
      <c r="K11" s="17">
        <v>2150759.9378900002</v>
      </c>
      <c r="L11" s="18"/>
      <c r="M11" s="13" t="s">
        <v>22</v>
      </c>
    </row>
    <row r="12" spans="1:13" x14ac:dyDescent="0.2">
      <c r="A12" s="19" t="s">
        <v>23</v>
      </c>
      <c r="B12" s="16">
        <v>0</v>
      </c>
      <c r="C12" s="16">
        <v>0</v>
      </c>
      <c r="D12" s="16"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7">
        <v>0</v>
      </c>
      <c r="L12" s="18"/>
      <c r="M12" s="13" t="s">
        <v>24</v>
      </c>
    </row>
    <row r="13" spans="1:13" x14ac:dyDescent="0.2">
      <c r="A13" s="12" t="s">
        <v>25</v>
      </c>
      <c r="B13" s="16">
        <v>4108.2749999999996</v>
      </c>
      <c r="C13" s="16">
        <v>8128.2</v>
      </c>
      <c r="D13" s="16">
        <v>26177.25</v>
      </c>
      <c r="E13" s="16">
        <v>25013.024999999998</v>
      </c>
      <c r="F13" s="16">
        <v>9068.6999999999989</v>
      </c>
      <c r="G13" s="16">
        <v>18418.125</v>
      </c>
      <c r="H13" s="16">
        <v>12319.125</v>
      </c>
      <c r="I13" s="16">
        <v>6998.1750000000002</v>
      </c>
      <c r="J13" s="16">
        <v>32269.125000000004</v>
      </c>
      <c r="K13" s="17">
        <v>142500</v>
      </c>
      <c r="L13" s="18"/>
      <c r="M13" s="13" t="s">
        <v>26</v>
      </c>
    </row>
    <row r="14" spans="1:13" x14ac:dyDescent="0.2">
      <c r="A14" s="12" t="s">
        <v>27</v>
      </c>
      <c r="B14" s="16">
        <v>1018.2629999999999</v>
      </c>
      <c r="C14" s="16">
        <v>1006.6889000000001</v>
      </c>
      <c r="D14" s="16">
        <v>0</v>
      </c>
      <c r="E14" s="16">
        <v>3500</v>
      </c>
      <c r="F14" s="16">
        <v>1000</v>
      </c>
      <c r="G14" s="16">
        <v>0</v>
      </c>
      <c r="H14" s="16">
        <v>0</v>
      </c>
      <c r="I14" s="16">
        <v>1000</v>
      </c>
      <c r="J14" s="16">
        <v>6066.5264999999999</v>
      </c>
      <c r="K14" s="17">
        <v>13591.4784</v>
      </c>
      <c r="L14" s="18"/>
      <c r="M14" s="13" t="s">
        <v>28</v>
      </c>
    </row>
    <row r="15" spans="1:13" x14ac:dyDescent="0.2">
      <c r="A15" s="9" t="s">
        <v>29</v>
      </c>
      <c r="B15" s="16"/>
      <c r="C15" s="16"/>
      <c r="D15" s="16"/>
      <c r="E15" s="16"/>
      <c r="F15" s="16"/>
      <c r="G15" s="16"/>
      <c r="H15" s="16"/>
      <c r="I15" s="16"/>
      <c r="J15" s="16"/>
      <c r="K15" s="17"/>
    </row>
    <row r="16" spans="1:13" x14ac:dyDescent="0.2">
      <c r="A16" s="12" t="s">
        <v>30</v>
      </c>
      <c r="B16" s="16">
        <v>16582.490000000002</v>
      </c>
      <c r="C16" s="16">
        <v>41975.7</v>
      </c>
      <c r="D16" s="16">
        <v>96584.89</v>
      </c>
      <c r="E16" s="16">
        <v>95080.15</v>
      </c>
      <c r="F16" s="16">
        <v>40705.230000000003</v>
      </c>
      <c r="G16" s="16">
        <v>85003.41</v>
      </c>
      <c r="H16" s="16">
        <v>66952.259999999995</v>
      </c>
      <c r="I16" s="16">
        <v>23239.96</v>
      </c>
      <c r="J16" s="16">
        <v>168713.17</v>
      </c>
      <c r="K16" s="17">
        <v>634837.26</v>
      </c>
      <c r="M16" s="20" t="s">
        <v>31</v>
      </c>
    </row>
    <row r="17" spans="1:13" x14ac:dyDescent="0.2">
      <c r="A17" s="12" t="s">
        <v>32</v>
      </c>
      <c r="B17" s="16">
        <v>4442.2030000000004</v>
      </c>
      <c r="C17" s="16">
        <v>11912.08</v>
      </c>
      <c r="D17" s="16">
        <v>24958.887000000002</v>
      </c>
      <c r="E17" s="16">
        <v>23647.988999999998</v>
      </c>
      <c r="F17" s="16">
        <v>11103.78</v>
      </c>
      <c r="G17" s="16">
        <v>22252.46</v>
      </c>
      <c r="H17" s="16">
        <v>13786.026</v>
      </c>
      <c r="I17" s="16">
        <v>6419.777</v>
      </c>
      <c r="J17" s="16">
        <v>54190.721000000005</v>
      </c>
      <c r="K17" s="17">
        <v>172713.92299999998</v>
      </c>
      <c r="M17" s="13" t="s">
        <v>33</v>
      </c>
    </row>
    <row r="18" spans="1:13" x14ac:dyDescent="0.2">
      <c r="A18" s="12" t="s">
        <v>34</v>
      </c>
      <c r="B18" s="16">
        <v>0</v>
      </c>
      <c r="C18" s="16">
        <v>0</v>
      </c>
      <c r="D18" s="16">
        <v>0</v>
      </c>
      <c r="E18" s="16">
        <v>0</v>
      </c>
      <c r="F18" s="16">
        <v>0</v>
      </c>
      <c r="G18" s="16">
        <v>11119.5656</v>
      </c>
      <c r="H18" s="16">
        <v>276.14744000000002</v>
      </c>
      <c r="I18" s="16">
        <v>0</v>
      </c>
      <c r="J18" s="16">
        <v>29500.293549999999</v>
      </c>
      <c r="K18" s="17">
        <v>40896.006589999997</v>
      </c>
      <c r="M18" s="13" t="s">
        <v>35</v>
      </c>
    </row>
    <row r="19" spans="1:13" x14ac:dyDescent="0.2">
      <c r="A19" s="12" t="s">
        <v>36</v>
      </c>
      <c r="B19" s="16">
        <v>33851.304219999998</v>
      </c>
      <c r="C19" s="16">
        <v>46922.920490000004</v>
      </c>
      <c r="D19" s="16">
        <v>145567.9191</v>
      </c>
      <c r="E19" s="16">
        <v>156446.11042999997</v>
      </c>
      <c r="F19" s="16">
        <v>40487.722929999996</v>
      </c>
      <c r="G19" s="16">
        <v>206002.70058</v>
      </c>
      <c r="H19" s="16">
        <v>140007.26759</v>
      </c>
      <c r="I19" s="16">
        <v>45981.13927</v>
      </c>
      <c r="J19" s="16">
        <v>428343.60839000001</v>
      </c>
      <c r="K19" s="17">
        <v>1243610.693</v>
      </c>
      <c r="M19" s="13" t="s">
        <v>37</v>
      </c>
    </row>
    <row r="20" spans="1:13" x14ac:dyDescent="0.2">
      <c r="A20" s="12" t="s">
        <v>38</v>
      </c>
      <c r="B20" s="16">
        <v>4669</v>
      </c>
      <c r="C20" s="16">
        <v>9011</v>
      </c>
      <c r="D20" s="16">
        <v>34171</v>
      </c>
      <c r="E20" s="16">
        <v>43316</v>
      </c>
      <c r="F20" s="16">
        <v>8663</v>
      </c>
      <c r="G20" s="16">
        <v>26588</v>
      </c>
      <c r="H20" s="16">
        <v>31894</v>
      </c>
      <c r="I20" s="16">
        <v>6078</v>
      </c>
      <c r="J20" s="16">
        <v>28747</v>
      </c>
      <c r="K20" s="17">
        <v>193137</v>
      </c>
      <c r="M20" s="13" t="s">
        <v>39</v>
      </c>
    </row>
    <row r="21" spans="1:13" x14ac:dyDescent="0.2">
      <c r="A21" s="12" t="s">
        <v>40</v>
      </c>
      <c r="B21" s="16">
        <v>13799.56194</v>
      </c>
      <c r="C21" s="16">
        <v>26316.054169999999</v>
      </c>
      <c r="D21" s="16">
        <v>78928.56865999999</v>
      </c>
      <c r="E21" s="16">
        <v>69814.376799999998</v>
      </c>
      <c r="F21" s="16">
        <v>26146.084469999998</v>
      </c>
      <c r="G21" s="16">
        <v>58408.172060000004</v>
      </c>
      <c r="H21" s="16">
        <v>35471.449380000005</v>
      </c>
      <c r="I21" s="16">
        <v>18599.2608</v>
      </c>
      <c r="J21" s="16">
        <v>89442.877739999996</v>
      </c>
      <c r="K21" s="17">
        <v>416926.40602000005</v>
      </c>
      <c r="M21" s="13" t="s">
        <v>41</v>
      </c>
    </row>
    <row r="22" spans="1:13" x14ac:dyDescent="0.2">
      <c r="A22" s="12" t="s">
        <v>42</v>
      </c>
      <c r="B22" s="16">
        <v>181.87832999999998</v>
      </c>
      <c r="C22" s="16">
        <v>378.71509999999995</v>
      </c>
      <c r="D22" s="16">
        <v>603.78705000000002</v>
      </c>
      <c r="E22" s="16">
        <v>1004.70072</v>
      </c>
      <c r="F22" s="16">
        <v>253.53891000000002</v>
      </c>
      <c r="G22" s="16">
        <v>773.35993000000008</v>
      </c>
      <c r="H22" s="16">
        <v>510.47065999999995</v>
      </c>
      <c r="I22" s="16">
        <v>267.66250000000002</v>
      </c>
      <c r="J22" s="16">
        <v>1052.88798</v>
      </c>
      <c r="K22" s="17">
        <v>5027.0011800000011</v>
      </c>
      <c r="M22" s="13" t="s">
        <v>43</v>
      </c>
    </row>
    <row r="23" spans="1:13" x14ac:dyDescent="0.2">
      <c r="A23" s="12" t="s">
        <v>44</v>
      </c>
      <c r="B23" s="16">
        <v>1654.9158600000001</v>
      </c>
      <c r="C23" s="16">
        <v>3155.9591100000002</v>
      </c>
      <c r="D23" s="16">
        <v>9465.5276200000008</v>
      </c>
      <c r="E23" s="16">
        <v>8372.506010000001</v>
      </c>
      <c r="F23" s="16">
        <v>3135.5754999999999</v>
      </c>
      <c r="G23" s="16">
        <v>7004.6141000000007</v>
      </c>
      <c r="H23" s="16">
        <v>4253.9220999999998</v>
      </c>
      <c r="I23" s="16">
        <v>2230.5208900000002</v>
      </c>
      <c r="J23" s="16">
        <v>10726.45881</v>
      </c>
      <c r="K23" s="17">
        <v>50000</v>
      </c>
      <c r="M23" s="13" t="s">
        <v>45</v>
      </c>
    </row>
    <row r="24" spans="1:13" s="21" customFormat="1" x14ac:dyDescent="0.2">
      <c r="A24" s="12" t="s">
        <v>46</v>
      </c>
      <c r="B24" s="16">
        <v>8218.3592099999987</v>
      </c>
      <c r="C24" s="16">
        <v>17580.978149999999</v>
      </c>
      <c r="D24" s="16">
        <v>56214.32344</v>
      </c>
      <c r="E24" s="16">
        <v>53307.848460000001</v>
      </c>
      <c r="F24" s="16">
        <v>20702.507720000001</v>
      </c>
      <c r="G24" s="16">
        <v>45564.369999999995</v>
      </c>
      <c r="H24" s="16">
        <v>41100.319920000002</v>
      </c>
      <c r="I24" s="16">
        <v>16420.627449999996</v>
      </c>
      <c r="J24" s="16">
        <v>40890.665650000003</v>
      </c>
      <c r="K24" s="17">
        <v>300000</v>
      </c>
      <c r="M24" s="13" t="s">
        <v>47</v>
      </c>
    </row>
    <row r="25" spans="1:13" x14ac:dyDescent="0.2">
      <c r="A25" s="12" t="s">
        <v>48</v>
      </c>
      <c r="B25" s="16">
        <v>321.19203999999996</v>
      </c>
      <c r="C25" s="16">
        <v>542.69323999999995</v>
      </c>
      <c r="D25" s="16">
        <v>1928.24278</v>
      </c>
      <c r="E25" s="16">
        <v>1236.0282900000002</v>
      </c>
      <c r="F25" s="16">
        <v>1112.2089500000002</v>
      </c>
      <c r="G25" s="16">
        <v>2395.0470499999997</v>
      </c>
      <c r="H25" s="16">
        <v>1497.0595500000002</v>
      </c>
      <c r="I25" s="16">
        <v>779.11141999999984</v>
      </c>
      <c r="J25" s="16">
        <v>19453.520299999996</v>
      </c>
      <c r="K25" s="17">
        <v>29265.103619999998</v>
      </c>
      <c r="M25" s="13" t="s">
        <v>49</v>
      </c>
    </row>
    <row r="26" spans="1:13" x14ac:dyDescent="0.2">
      <c r="A26" s="12" t="s">
        <v>50</v>
      </c>
      <c r="B26" s="16">
        <v>35706.786449999992</v>
      </c>
      <c r="C26" s="16">
        <v>84655.358680000005</v>
      </c>
      <c r="D26" s="16">
        <v>185261.96468</v>
      </c>
      <c r="E26" s="16">
        <v>231104.9362</v>
      </c>
      <c r="F26" s="16">
        <v>82433.441649999993</v>
      </c>
      <c r="G26" s="16">
        <v>195660.12838000001</v>
      </c>
      <c r="H26" s="16">
        <v>119713.00197999999</v>
      </c>
      <c r="I26" s="16">
        <v>58162.635299999994</v>
      </c>
      <c r="J26" s="16">
        <v>448821.95938000007</v>
      </c>
      <c r="K26" s="17">
        <v>1441520.2127</v>
      </c>
      <c r="M26" s="13" t="s">
        <v>51</v>
      </c>
    </row>
    <row r="27" spans="1:13" x14ac:dyDescent="0.2">
      <c r="A27" s="9" t="s">
        <v>52</v>
      </c>
      <c r="B27" s="16"/>
      <c r="C27" s="16"/>
      <c r="D27" s="16"/>
      <c r="E27" s="16"/>
      <c r="F27" s="16"/>
      <c r="G27" s="16"/>
      <c r="H27" s="16"/>
      <c r="I27" s="16"/>
      <c r="J27" s="16"/>
      <c r="K27" s="17"/>
    </row>
    <row r="28" spans="1:13" x14ac:dyDescent="0.2">
      <c r="A28" s="12" t="s">
        <v>53</v>
      </c>
      <c r="B28" s="16">
        <v>0</v>
      </c>
      <c r="C28" s="16">
        <v>1799.8163400000001</v>
      </c>
      <c r="D28" s="16">
        <v>1268.7413999999999</v>
      </c>
      <c r="E28" s="16">
        <v>1763.7002500000001</v>
      </c>
      <c r="F28" s="16">
        <v>1499.8469500000001</v>
      </c>
      <c r="G28" s="16">
        <v>2429.9766099999997</v>
      </c>
      <c r="H28" s="16">
        <v>1924.6320499999999</v>
      </c>
      <c r="I28" s="16">
        <v>246.691</v>
      </c>
      <c r="J28" s="16">
        <v>0</v>
      </c>
      <c r="K28" s="17">
        <v>10933.404600000002</v>
      </c>
      <c r="M28" s="13" t="s">
        <v>54</v>
      </c>
    </row>
    <row r="29" spans="1:13" x14ac:dyDescent="0.2">
      <c r="A29" s="12" t="s">
        <v>55</v>
      </c>
      <c r="B29" s="16">
        <v>0</v>
      </c>
      <c r="C29" s="16">
        <v>0</v>
      </c>
      <c r="D29" s="16"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7">
        <v>0</v>
      </c>
      <c r="M29" s="13" t="s">
        <v>56</v>
      </c>
    </row>
    <row r="30" spans="1:13" x14ac:dyDescent="0.2">
      <c r="A30" s="12" t="s">
        <v>57</v>
      </c>
      <c r="B30" s="16">
        <v>0</v>
      </c>
      <c r="C30" s="16">
        <v>0</v>
      </c>
      <c r="D30" s="16"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0</v>
      </c>
      <c r="K30" s="17">
        <v>0</v>
      </c>
      <c r="M30" s="13" t="s">
        <v>58</v>
      </c>
    </row>
    <row r="31" spans="1:13" x14ac:dyDescent="0.2">
      <c r="A31" s="12" t="s">
        <v>59</v>
      </c>
      <c r="B31" s="16">
        <v>0</v>
      </c>
      <c r="C31" s="16">
        <v>2997.614</v>
      </c>
      <c r="D31" s="16">
        <v>4240.4629999999997</v>
      </c>
      <c r="E31" s="16">
        <v>0</v>
      </c>
      <c r="F31" s="16">
        <v>0</v>
      </c>
      <c r="G31" s="16">
        <v>7055.5510000000004</v>
      </c>
      <c r="H31" s="16">
        <v>0</v>
      </c>
      <c r="I31" s="16">
        <v>0</v>
      </c>
      <c r="J31" s="16">
        <v>0</v>
      </c>
      <c r="K31" s="17">
        <v>14293.628000000002</v>
      </c>
      <c r="M31" s="13" t="s">
        <v>60</v>
      </c>
    </row>
    <row r="32" spans="1:13" x14ac:dyDescent="0.2">
      <c r="A32" s="12" t="s">
        <v>61</v>
      </c>
      <c r="B32" s="16">
        <v>4000</v>
      </c>
      <c r="C32" s="16">
        <v>0</v>
      </c>
      <c r="D32" s="16"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7">
        <v>4000</v>
      </c>
      <c r="M32" s="13" t="s">
        <v>62</v>
      </c>
    </row>
    <row r="33" spans="1:13" x14ac:dyDescent="0.2">
      <c r="A33" s="12" t="s">
        <v>63</v>
      </c>
      <c r="B33" s="16">
        <v>4460.06916</v>
      </c>
      <c r="C33" s="16">
        <v>7112.9490100000003</v>
      </c>
      <c r="D33" s="16">
        <v>11942.048220000002</v>
      </c>
      <c r="E33" s="16">
        <v>18799.856710000004</v>
      </c>
      <c r="F33" s="16">
        <v>8401.6401299999998</v>
      </c>
      <c r="G33" s="16">
        <v>14617.83207</v>
      </c>
      <c r="H33" s="16">
        <v>12541.772369999999</v>
      </c>
      <c r="I33" s="16">
        <v>4080.0088900000001</v>
      </c>
      <c r="J33" s="16">
        <v>51702.344189999996</v>
      </c>
      <c r="K33" s="17">
        <v>133658.52075</v>
      </c>
      <c r="M33" s="13" t="s">
        <v>64</v>
      </c>
    </row>
    <row r="34" spans="1:13" x14ac:dyDescent="0.2">
      <c r="A34" s="12" t="s">
        <v>65</v>
      </c>
      <c r="B34" s="16">
        <v>0</v>
      </c>
      <c r="C34" s="16">
        <v>0</v>
      </c>
      <c r="D34" s="16">
        <v>0</v>
      </c>
      <c r="E34" s="16">
        <v>0</v>
      </c>
      <c r="F34" s="16">
        <v>0</v>
      </c>
      <c r="G34" s="16">
        <v>0</v>
      </c>
      <c r="H34" s="16">
        <v>0</v>
      </c>
      <c r="I34" s="16">
        <v>0</v>
      </c>
      <c r="J34" s="16">
        <v>78000</v>
      </c>
      <c r="K34" s="17">
        <v>78000</v>
      </c>
      <c r="M34" s="13" t="s">
        <v>66</v>
      </c>
    </row>
    <row r="35" spans="1:13" x14ac:dyDescent="0.2">
      <c r="A35" s="12" t="s">
        <v>67</v>
      </c>
      <c r="B35" s="16">
        <v>0</v>
      </c>
      <c r="C35" s="16">
        <v>0</v>
      </c>
      <c r="D35" s="16">
        <v>0</v>
      </c>
      <c r="E35" s="16">
        <v>0</v>
      </c>
      <c r="F35" s="16">
        <v>0</v>
      </c>
      <c r="G35" s="16">
        <v>0</v>
      </c>
      <c r="H35" s="16">
        <v>0</v>
      </c>
      <c r="I35" s="16">
        <v>0</v>
      </c>
      <c r="J35" s="16">
        <v>0</v>
      </c>
      <c r="K35" s="17">
        <v>0</v>
      </c>
      <c r="M35" s="13" t="s">
        <v>68</v>
      </c>
    </row>
    <row r="36" spans="1:13" x14ac:dyDescent="0.2">
      <c r="A36" s="9" t="s">
        <v>69</v>
      </c>
      <c r="B36" s="16"/>
      <c r="C36" s="16"/>
      <c r="D36" s="16"/>
      <c r="E36" s="16"/>
      <c r="F36" s="16"/>
      <c r="G36" s="16"/>
      <c r="H36" s="16"/>
      <c r="I36" s="16"/>
      <c r="J36" s="16"/>
      <c r="K36" s="17"/>
    </row>
    <row r="37" spans="1:13" x14ac:dyDescent="0.2">
      <c r="A37" s="12" t="s">
        <v>70</v>
      </c>
      <c r="B37" s="16">
        <v>39.200090000000003</v>
      </c>
      <c r="C37" s="16">
        <v>2755.8306299999999</v>
      </c>
      <c r="D37" s="16">
        <v>4050.5467700000004</v>
      </c>
      <c r="E37" s="16">
        <v>919.26499999999999</v>
      </c>
      <c r="F37" s="16">
        <v>5428.6450000000004</v>
      </c>
      <c r="G37" s="16">
        <v>2518.0171899999996</v>
      </c>
      <c r="H37" s="16">
        <v>5443.7839999999997</v>
      </c>
      <c r="I37" s="16">
        <v>500.97823</v>
      </c>
      <c r="J37" s="16">
        <v>0</v>
      </c>
      <c r="K37" s="17">
        <v>21656.266910000002</v>
      </c>
      <c r="M37" s="13" t="s">
        <v>71</v>
      </c>
    </row>
    <row r="38" spans="1:13" x14ac:dyDescent="0.2">
      <c r="A38" s="12" t="s">
        <v>72</v>
      </c>
      <c r="B38" s="16">
        <v>0</v>
      </c>
      <c r="C38" s="16">
        <v>35.4</v>
      </c>
      <c r="D38" s="16">
        <v>18</v>
      </c>
      <c r="E38" s="16">
        <v>238.2</v>
      </c>
      <c r="F38" s="16">
        <v>28.2</v>
      </c>
      <c r="G38" s="16">
        <v>7.4</v>
      </c>
      <c r="H38" s="16">
        <v>21.4</v>
      </c>
      <c r="I38" s="16">
        <v>0</v>
      </c>
      <c r="J38" s="16">
        <v>43</v>
      </c>
      <c r="K38" s="17">
        <v>391.59999999999997</v>
      </c>
      <c r="M38" s="13" t="s">
        <v>73</v>
      </c>
    </row>
    <row r="39" spans="1:13" x14ac:dyDescent="0.2">
      <c r="A39" s="12" t="s">
        <v>74</v>
      </c>
      <c r="B39" s="16">
        <v>0</v>
      </c>
      <c r="C39" s="16">
        <v>309.11399</v>
      </c>
      <c r="D39" s="16">
        <v>191.41498000000001</v>
      </c>
      <c r="E39" s="16">
        <v>605.44101000000001</v>
      </c>
      <c r="F39" s="16">
        <v>95.974299999999999</v>
      </c>
      <c r="G39" s="16">
        <v>1807.2244699999999</v>
      </c>
      <c r="H39" s="16">
        <v>3665.6365600000004</v>
      </c>
      <c r="I39" s="16">
        <v>533.73504000000003</v>
      </c>
      <c r="J39" s="16">
        <v>0</v>
      </c>
      <c r="K39" s="17">
        <v>7208.5403500000002</v>
      </c>
      <c r="M39" s="13" t="s">
        <v>75</v>
      </c>
    </row>
    <row r="40" spans="1:13" x14ac:dyDescent="0.2">
      <c r="A40" s="12" t="s">
        <v>76</v>
      </c>
      <c r="B40" s="16">
        <v>121.97128000000001</v>
      </c>
      <c r="C40" s="16">
        <v>244.92629000000002</v>
      </c>
      <c r="D40" s="16">
        <v>676.05057999999997</v>
      </c>
      <c r="E40" s="16">
        <v>572.13621999999998</v>
      </c>
      <c r="F40" s="16">
        <v>225.10356000000002</v>
      </c>
      <c r="G40" s="16">
        <v>514.40081000000009</v>
      </c>
      <c r="H40" s="16">
        <v>314.37647999999996</v>
      </c>
      <c r="I40" s="16">
        <v>147.69844000000001</v>
      </c>
      <c r="J40" s="16">
        <v>635.63634000000002</v>
      </c>
      <c r="K40" s="17">
        <v>3452.3</v>
      </c>
      <c r="M40" s="13" t="s">
        <v>77</v>
      </c>
    </row>
    <row r="41" spans="1:13" x14ac:dyDescent="0.2">
      <c r="A41" s="12" t="s">
        <v>78</v>
      </c>
      <c r="B41" s="16">
        <v>1473.4317599999999</v>
      </c>
      <c r="C41" s="16">
        <v>2868.4844200000002</v>
      </c>
      <c r="D41" s="16">
        <v>8327.8434899999993</v>
      </c>
      <c r="E41" s="16">
        <v>7291.5338600000005</v>
      </c>
      <c r="F41" s="16">
        <v>2728.6789800000001</v>
      </c>
      <c r="G41" s="16">
        <v>6233.2737199999992</v>
      </c>
      <c r="H41" s="16">
        <v>3658.3409999999999</v>
      </c>
      <c r="I41" s="16">
        <v>1910.5590700000002</v>
      </c>
      <c r="J41" s="16">
        <v>8841.1940599999944</v>
      </c>
      <c r="K41" s="17">
        <v>43333.340359999987</v>
      </c>
      <c r="M41" s="13" t="s">
        <v>79</v>
      </c>
    </row>
    <row r="42" spans="1:13" x14ac:dyDescent="0.2">
      <c r="A42" s="12" t="s">
        <v>80</v>
      </c>
      <c r="B42" s="16">
        <v>0</v>
      </c>
      <c r="C42" s="16">
        <v>0</v>
      </c>
      <c r="D42" s="16">
        <v>0</v>
      </c>
      <c r="E42" s="16">
        <v>0</v>
      </c>
      <c r="F42" s="16">
        <v>0</v>
      </c>
      <c r="G42" s="16">
        <v>0</v>
      </c>
      <c r="H42" s="16">
        <v>0</v>
      </c>
      <c r="I42" s="16">
        <v>0</v>
      </c>
      <c r="J42" s="16">
        <v>0</v>
      </c>
      <c r="K42" s="17">
        <v>0</v>
      </c>
      <c r="M42" s="13" t="s">
        <v>81</v>
      </c>
    </row>
    <row r="43" spans="1:13" x14ac:dyDescent="0.2">
      <c r="A43" s="12" t="s">
        <v>82</v>
      </c>
      <c r="B43" s="16">
        <v>0</v>
      </c>
      <c r="C43" s="16">
        <v>889.52922000000001</v>
      </c>
      <c r="D43" s="16">
        <v>0</v>
      </c>
      <c r="E43" s="16">
        <v>275.18372999999997</v>
      </c>
      <c r="F43" s="16">
        <v>323.29246000000001</v>
      </c>
      <c r="G43" s="16">
        <v>184.57541000000001</v>
      </c>
      <c r="H43" s="16">
        <v>2821.4423400000001</v>
      </c>
      <c r="I43" s="16">
        <v>0</v>
      </c>
      <c r="J43" s="16">
        <v>0</v>
      </c>
      <c r="K43" s="17">
        <v>4494.0231599999997</v>
      </c>
      <c r="M43" s="13" t="s">
        <v>83</v>
      </c>
    </row>
    <row r="44" spans="1:13" x14ac:dyDescent="0.2">
      <c r="B44" s="18"/>
      <c r="C44" s="18"/>
      <c r="D44" s="18"/>
      <c r="E44" s="18"/>
      <c r="F44" s="18"/>
      <c r="G44" s="18"/>
      <c r="H44" s="18"/>
      <c r="I44" s="18"/>
      <c r="J44" s="18"/>
      <c r="K44" s="22"/>
    </row>
    <row r="45" spans="1:13" x14ac:dyDescent="0.2">
      <c r="A45" s="9" t="s">
        <v>84</v>
      </c>
      <c r="B45" s="15" t="s">
        <v>2</v>
      </c>
      <c r="C45" s="15" t="s">
        <v>3</v>
      </c>
      <c r="D45" s="15" t="s">
        <v>4</v>
      </c>
      <c r="E45" s="15" t="s">
        <v>5</v>
      </c>
      <c r="F45" s="15" t="s">
        <v>6</v>
      </c>
      <c r="G45" s="15" t="s">
        <v>7</v>
      </c>
      <c r="H45" s="15" t="s">
        <v>8</v>
      </c>
      <c r="I45" s="15" t="s">
        <v>9</v>
      </c>
      <c r="J45" s="15" t="s">
        <v>10</v>
      </c>
      <c r="K45" s="15" t="s">
        <v>11</v>
      </c>
    </row>
    <row r="46" spans="1:13" x14ac:dyDescent="0.2">
      <c r="B46" s="15"/>
      <c r="C46" s="15"/>
      <c r="D46" s="15"/>
      <c r="E46" s="15"/>
      <c r="F46" s="15"/>
      <c r="G46" s="15"/>
      <c r="H46" s="15"/>
      <c r="I46" s="15"/>
      <c r="J46" s="15"/>
      <c r="K46" s="15"/>
    </row>
    <row r="47" spans="1:13" x14ac:dyDescent="0.2">
      <c r="A47" s="12" t="s">
        <v>85</v>
      </c>
      <c r="B47" s="16">
        <v>163.74641</v>
      </c>
      <c r="C47" s="16">
        <v>849.71112000000005</v>
      </c>
      <c r="D47" s="16">
        <v>1159.5016299999997</v>
      </c>
      <c r="E47" s="16">
        <v>3027.0958599999999</v>
      </c>
      <c r="F47" s="16">
        <v>4053.8301299999998</v>
      </c>
      <c r="G47" s="16">
        <v>3916.6371899999999</v>
      </c>
      <c r="H47" s="16">
        <v>2991.6912299999999</v>
      </c>
      <c r="I47" s="16">
        <v>3518.3351000000002</v>
      </c>
      <c r="J47" s="16">
        <v>24575.23875</v>
      </c>
      <c r="K47" s="17">
        <v>44255.787420000008</v>
      </c>
      <c r="M47" s="13" t="s">
        <v>86</v>
      </c>
    </row>
    <row r="48" spans="1:13" x14ac:dyDescent="0.2">
      <c r="A48" s="12" t="s">
        <v>87</v>
      </c>
      <c r="B48" s="16">
        <v>0</v>
      </c>
      <c r="C48" s="16">
        <v>0</v>
      </c>
      <c r="D48" s="16">
        <v>0</v>
      </c>
      <c r="E48" s="16">
        <v>3657.6187799999998</v>
      </c>
      <c r="F48" s="16">
        <v>3341.5282699999998</v>
      </c>
      <c r="G48" s="16">
        <v>5012.2924000000003</v>
      </c>
      <c r="H48" s="16">
        <v>3928.5535100000002</v>
      </c>
      <c r="I48" s="16">
        <v>0</v>
      </c>
      <c r="J48" s="16">
        <v>29215.794460000001</v>
      </c>
      <c r="K48" s="17">
        <v>45155.787420000001</v>
      </c>
      <c r="M48" s="13" t="s">
        <v>88</v>
      </c>
    </row>
    <row r="49" spans="1:13" x14ac:dyDescent="0.2">
      <c r="A49" s="12" t="s">
        <v>89</v>
      </c>
      <c r="B49" s="16">
        <v>0</v>
      </c>
      <c r="C49" s="16">
        <v>0</v>
      </c>
      <c r="D49" s="16">
        <v>2690.8490000000002</v>
      </c>
      <c r="E49" s="16">
        <v>0</v>
      </c>
      <c r="F49" s="16">
        <v>0</v>
      </c>
      <c r="G49" s="16">
        <v>0</v>
      </c>
      <c r="H49" s="16">
        <v>0</v>
      </c>
      <c r="I49" s="16">
        <v>0</v>
      </c>
      <c r="J49" s="16">
        <v>0</v>
      </c>
      <c r="K49" s="17">
        <v>2690.8490000000002</v>
      </c>
      <c r="M49" s="13" t="s">
        <v>90</v>
      </c>
    </row>
    <row r="50" spans="1:13" x14ac:dyDescent="0.2">
      <c r="A50" s="12" t="s">
        <v>91</v>
      </c>
      <c r="B50" s="16">
        <v>1372</v>
      </c>
      <c r="C50" s="16">
        <v>3241</v>
      </c>
      <c r="D50" s="16">
        <v>8776</v>
      </c>
      <c r="E50" s="16">
        <v>8522</v>
      </c>
      <c r="F50" s="16">
        <v>3523</v>
      </c>
      <c r="G50" s="16">
        <v>6705</v>
      </c>
      <c r="H50" s="16">
        <v>4361</v>
      </c>
      <c r="I50" s="16">
        <v>2460</v>
      </c>
      <c r="J50" s="16">
        <v>13903</v>
      </c>
      <c r="K50" s="17">
        <v>52863</v>
      </c>
      <c r="M50" s="13" t="s">
        <v>92</v>
      </c>
    </row>
    <row r="51" spans="1:13" x14ac:dyDescent="0.2">
      <c r="A51" s="12" t="s">
        <v>93</v>
      </c>
      <c r="B51" s="16">
        <v>16633.617000000002</v>
      </c>
      <c r="C51" s="16">
        <v>22517.562999999995</v>
      </c>
      <c r="D51" s="16">
        <v>48443.813999999998</v>
      </c>
      <c r="E51" s="16">
        <v>20724.401000000002</v>
      </c>
      <c r="F51" s="16">
        <v>3445.1580000000004</v>
      </c>
      <c r="G51" s="16">
        <v>41649.974999999999</v>
      </c>
      <c r="H51" s="16">
        <v>5792.76</v>
      </c>
      <c r="I51" s="16">
        <v>1412.614</v>
      </c>
      <c r="J51" s="16">
        <v>0</v>
      </c>
      <c r="K51" s="17">
        <v>160619.90199999997</v>
      </c>
      <c r="M51" s="13" t="s">
        <v>94</v>
      </c>
    </row>
    <row r="52" spans="1:13" x14ac:dyDescent="0.2">
      <c r="A52" s="12" t="s">
        <v>95</v>
      </c>
      <c r="B52" s="16">
        <v>178.49200000000002</v>
      </c>
      <c r="C52" s="16">
        <v>2227.6410000000001</v>
      </c>
      <c r="D52" s="16">
        <v>2174.047</v>
      </c>
      <c r="E52" s="16">
        <v>3321.7930000000001</v>
      </c>
      <c r="F52" s="16">
        <v>1909.46</v>
      </c>
      <c r="G52" s="16">
        <v>4381.5129999999999</v>
      </c>
      <c r="H52" s="16">
        <v>1635.261</v>
      </c>
      <c r="I52" s="16">
        <v>171.79300000000001</v>
      </c>
      <c r="J52" s="16">
        <v>17382.685999999998</v>
      </c>
      <c r="K52" s="17">
        <v>33382.686000000002</v>
      </c>
      <c r="M52" s="13" t="s">
        <v>96</v>
      </c>
    </row>
    <row r="53" spans="1:13" x14ac:dyDescent="0.2">
      <c r="A53" s="12" t="s">
        <v>97</v>
      </c>
      <c r="B53" s="16">
        <v>5463.4349999999995</v>
      </c>
      <c r="C53" s="16">
        <v>7468.1419999999998</v>
      </c>
      <c r="D53" s="16">
        <v>22398.866000000002</v>
      </c>
      <c r="E53" s="16">
        <v>19812.380999999998</v>
      </c>
      <c r="F53" s="16">
        <v>7419.9070000000002</v>
      </c>
      <c r="G53" s="16">
        <v>16575.453000000001</v>
      </c>
      <c r="H53" s="16">
        <v>10066.32</v>
      </c>
      <c r="I53" s="16">
        <v>5278.22</v>
      </c>
      <c r="J53" s="16">
        <v>0</v>
      </c>
      <c r="K53" s="17">
        <v>94482.724000000017</v>
      </c>
      <c r="M53" s="13" t="s">
        <v>98</v>
      </c>
    </row>
    <row r="54" spans="1:13" x14ac:dyDescent="0.2">
      <c r="A54" s="12" t="s">
        <v>99</v>
      </c>
      <c r="B54" s="16">
        <v>0</v>
      </c>
      <c r="C54" s="16">
        <v>1199.8775599999999</v>
      </c>
      <c r="D54" s="16">
        <v>0</v>
      </c>
      <c r="E54" s="16">
        <v>1763.7002500000001</v>
      </c>
      <c r="F54" s="16">
        <v>1499.8469500000001</v>
      </c>
      <c r="G54" s="16">
        <v>1988.1626900000001</v>
      </c>
      <c r="H54" s="16">
        <v>1574.69895</v>
      </c>
      <c r="I54" s="16">
        <v>0</v>
      </c>
      <c r="J54" s="16">
        <v>2558.3089999999997</v>
      </c>
      <c r="K54" s="17">
        <v>10584.5954</v>
      </c>
      <c r="M54" s="13" t="s">
        <v>100</v>
      </c>
    </row>
    <row r="55" spans="1:13" x14ac:dyDescent="0.2">
      <c r="A55" s="12" t="s">
        <v>101</v>
      </c>
      <c r="B55" s="16">
        <v>211.64</v>
      </c>
      <c r="C55" s="16">
        <v>327.08</v>
      </c>
      <c r="D55" s="16">
        <v>1866.28</v>
      </c>
      <c r="E55" s="16">
        <v>1034.1499999999999</v>
      </c>
      <c r="F55" s="16">
        <v>221.26000000000002</v>
      </c>
      <c r="G55" s="16">
        <v>764.79</v>
      </c>
      <c r="H55" s="16">
        <v>351.13</v>
      </c>
      <c r="I55" s="16">
        <v>9.6199999999999992</v>
      </c>
      <c r="J55" s="16">
        <v>24.049999999999997</v>
      </c>
      <c r="K55" s="17">
        <v>4810</v>
      </c>
      <c r="M55" s="13" t="s">
        <v>102</v>
      </c>
    </row>
    <row r="56" spans="1:13" x14ac:dyDescent="0.2">
      <c r="A56" s="12" t="s">
        <v>103</v>
      </c>
      <c r="B56" s="16">
        <v>-25.943349999999995</v>
      </c>
      <c r="C56" s="16">
        <v>-160.25320000000002</v>
      </c>
      <c r="D56" s="16">
        <v>-361.46254000000005</v>
      </c>
      <c r="E56" s="16">
        <v>-237.55534000000003</v>
      </c>
      <c r="F56" s="16">
        <v>-158.99160000000001</v>
      </c>
      <c r="G56" s="16">
        <v>-184.10756000000003</v>
      </c>
      <c r="H56" s="16">
        <v>-100.95456999999999</v>
      </c>
      <c r="I56" s="16">
        <v>-150.64001999999999</v>
      </c>
      <c r="J56" s="16">
        <v>0</v>
      </c>
      <c r="K56" s="17">
        <v>-1379.9081800000001</v>
      </c>
      <c r="M56" s="13" t="s">
        <v>104</v>
      </c>
    </row>
    <row r="57" spans="1:13" x14ac:dyDescent="0.2">
      <c r="A57" s="12" t="s">
        <v>105</v>
      </c>
      <c r="B57" s="16">
        <v>13047.837649999996</v>
      </c>
      <c r="C57" s="16">
        <v>33972.452040000004</v>
      </c>
      <c r="D57" s="16">
        <v>82091.779540000061</v>
      </c>
      <c r="E57" s="16">
        <v>94399.55964000005</v>
      </c>
      <c r="F57" s="16">
        <v>41475.242060000004</v>
      </c>
      <c r="G57" s="16">
        <v>51591.853049999932</v>
      </c>
      <c r="H57" s="16">
        <v>34840.672569999995</v>
      </c>
      <c r="I57" s="16">
        <v>15507.592249999991</v>
      </c>
      <c r="J57" s="16">
        <v>193579.22222000005</v>
      </c>
      <c r="K57" s="17">
        <v>560506.21102000016</v>
      </c>
      <c r="M57" s="13" t="s">
        <v>106</v>
      </c>
    </row>
    <row r="58" spans="1:13" x14ac:dyDescent="0.2">
      <c r="A58" s="12" t="s">
        <v>107</v>
      </c>
      <c r="B58" s="16">
        <v>98.018360000000001</v>
      </c>
      <c r="C58" s="16">
        <v>3096.4522400000001</v>
      </c>
      <c r="D58" s="16">
        <v>4035.2503300000003</v>
      </c>
      <c r="E58" s="16">
        <v>731.00893999999994</v>
      </c>
      <c r="F58" s="16">
        <v>1376.4637</v>
      </c>
      <c r="G58" s="16">
        <v>8366.2033899999988</v>
      </c>
      <c r="H58" s="16">
        <v>2921.50504</v>
      </c>
      <c r="I58" s="16">
        <v>273.33503999999999</v>
      </c>
      <c r="J58" s="16">
        <v>181.64048000000003</v>
      </c>
      <c r="K58" s="17">
        <v>21079.877519999998</v>
      </c>
      <c r="M58" s="13" t="s">
        <v>108</v>
      </c>
    </row>
    <row r="59" spans="1:13" x14ac:dyDescent="0.2">
      <c r="A59" s="12" t="s">
        <v>109</v>
      </c>
      <c r="B59" s="16">
        <v>0</v>
      </c>
      <c r="C59" s="16">
        <v>0</v>
      </c>
      <c r="D59" s="16">
        <v>0</v>
      </c>
      <c r="E59" s="16">
        <v>0</v>
      </c>
      <c r="F59" s="16">
        <v>0</v>
      </c>
      <c r="G59" s="16">
        <v>281.00940000000003</v>
      </c>
      <c r="H59" s="16">
        <v>0</v>
      </c>
      <c r="I59" s="16">
        <v>0</v>
      </c>
      <c r="J59" s="16">
        <v>0</v>
      </c>
      <c r="K59" s="17">
        <v>281.00940000000003</v>
      </c>
      <c r="M59" s="13" t="s">
        <v>110</v>
      </c>
    </row>
    <row r="60" spans="1:13" x14ac:dyDescent="0.2">
      <c r="B60" s="23"/>
      <c r="C60" s="23"/>
      <c r="D60" s="23"/>
      <c r="E60" s="23"/>
      <c r="F60" s="23"/>
      <c r="G60" s="23"/>
      <c r="H60" s="23"/>
      <c r="I60" s="23"/>
      <c r="J60" s="23"/>
      <c r="K60" s="23"/>
    </row>
    <row r="61" spans="1:13" ht="15" x14ac:dyDescent="0.2">
      <c r="A61" s="12" t="s">
        <v>167</v>
      </c>
      <c r="B61" s="23"/>
      <c r="C61" s="24"/>
      <c r="D61" s="24"/>
      <c r="E61" s="24"/>
      <c r="F61" s="24"/>
      <c r="G61" s="24"/>
      <c r="H61" s="24"/>
      <c r="I61" s="24"/>
      <c r="J61" s="24"/>
    </row>
    <row r="62" spans="1:13" ht="15" x14ac:dyDescent="0.2">
      <c r="A62" s="12" t="s">
        <v>168</v>
      </c>
      <c r="B62" s="20"/>
      <c r="C62" s="20"/>
      <c r="D62" s="20"/>
      <c r="E62" s="20"/>
      <c r="F62" s="20"/>
      <c r="G62" s="20"/>
      <c r="H62" s="20"/>
      <c r="I62" s="20"/>
      <c r="J62" s="20"/>
      <c r="K62" s="20"/>
    </row>
    <row r="63" spans="1:13" ht="15" x14ac:dyDescent="0.2">
      <c r="A63" s="25" t="s">
        <v>169</v>
      </c>
    </row>
    <row r="68" spans="1:13" s="10" customFormat="1" x14ac:dyDescent="0.2">
      <c r="A68" s="25"/>
      <c r="K68" s="11"/>
      <c r="L68" s="12"/>
      <c r="M68" s="13"/>
    </row>
    <row r="71" spans="1:13" x14ac:dyDescent="0.2">
      <c r="A71" s="21"/>
      <c r="B71" s="26"/>
      <c r="C71" s="26"/>
      <c r="D71" s="26"/>
      <c r="E71" s="26"/>
      <c r="F71" s="26"/>
      <c r="G71" s="26"/>
      <c r="H71" s="26"/>
      <c r="I71" s="26"/>
      <c r="J71" s="26"/>
      <c r="K71" s="27"/>
    </row>
    <row r="72" spans="1:13" x14ac:dyDescent="0.2">
      <c r="A72" s="21"/>
      <c r="B72" s="28"/>
      <c r="C72" s="28"/>
      <c r="D72" s="28"/>
      <c r="E72" s="28"/>
      <c r="F72" s="28"/>
      <c r="G72" s="28"/>
      <c r="H72" s="28"/>
      <c r="I72" s="28"/>
      <c r="J72" s="28"/>
      <c r="K72" s="28"/>
    </row>
    <row r="73" spans="1:13" x14ac:dyDescent="0.2">
      <c r="A73" s="21"/>
      <c r="B73" s="28"/>
      <c r="C73" s="28"/>
      <c r="D73" s="28"/>
      <c r="E73" s="28"/>
      <c r="F73" s="28"/>
      <c r="G73" s="28"/>
      <c r="H73" s="28"/>
      <c r="I73" s="28"/>
      <c r="J73" s="28"/>
      <c r="K73" s="28"/>
    </row>
    <row r="74" spans="1:13" x14ac:dyDescent="0.2">
      <c r="A74" s="21"/>
      <c r="B74" s="28"/>
      <c r="C74" s="28"/>
      <c r="D74" s="28"/>
      <c r="E74" s="28"/>
      <c r="F74" s="28"/>
      <c r="G74" s="28"/>
      <c r="H74" s="28"/>
      <c r="I74" s="28"/>
      <c r="J74" s="28"/>
      <c r="K74" s="28"/>
    </row>
    <row r="76" spans="1:13" x14ac:dyDescent="0.2">
      <c r="K76" s="10"/>
    </row>
  </sheetData>
  <pageMargins left="0.70866141732283472" right="0.70866141732283472" top="0.78740157480314965" bottom="0.78740157480314965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2021</vt:lpstr>
      <vt:lpstr>2021v2</vt:lpstr>
    </vt:vector>
  </TitlesOfParts>
  <Company>BMF Infra2019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Zahlungen_2021_web</dc:title>
  <dc:creator>Bundesministerium für Finanzen</dc:creator>
  <cp:lastModifiedBy>Kászoni Ákos</cp:lastModifiedBy>
  <dcterms:created xsi:type="dcterms:W3CDTF">2023-01-19T15:47:04Z</dcterms:created>
  <dcterms:modified xsi:type="dcterms:W3CDTF">2023-01-19T16:21:28Z</dcterms:modified>
</cp:coreProperties>
</file>