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0\Internet\2020-07\"/>
    </mc:Choice>
  </mc:AlternateContent>
  <bookViews>
    <workbookView xWindow="0" yWindow="0" windowWidth="28800" windowHeight="12300"/>
  </bookViews>
  <sheets>
    <sheet name="2018" sheetId="9" r:id="rId1"/>
    <sheet name="2018v2" sheetId="10" r:id="rId2"/>
  </sheets>
  <definedNames>
    <definedName name="euro" localSheetId="1">#REF!</definedName>
    <definedName name="euro">#REF!</definedName>
  </definedNames>
  <calcPr calcId="162913"/>
</workbook>
</file>

<file path=xl/calcChain.xml><?xml version="1.0" encoding="utf-8"?>
<calcChain xmlns="http://schemas.openxmlformats.org/spreadsheetml/2006/main">
  <c r="K8" i="10" l="1"/>
  <c r="K9" i="10"/>
  <c r="K10" i="10"/>
  <c r="K11" i="10"/>
  <c r="K12" i="10"/>
  <c r="K13" i="10"/>
  <c r="K14" i="10"/>
  <c r="K15" i="10"/>
  <c r="K16" i="10"/>
  <c r="K18" i="10"/>
  <c r="K19" i="10"/>
  <c r="K20" i="10"/>
  <c r="K21" i="10"/>
  <c r="K22" i="10"/>
  <c r="K23" i="10"/>
  <c r="K24" i="10"/>
  <c r="K25" i="10"/>
  <c r="K27" i="10"/>
  <c r="K28" i="10"/>
  <c r="K29" i="10"/>
  <c r="K30" i="10"/>
  <c r="K31" i="10"/>
  <c r="K32" i="10"/>
  <c r="K33" i="10"/>
  <c r="K35" i="10"/>
  <c r="K36" i="10"/>
  <c r="K37" i="10"/>
  <c r="K38" i="10"/>
  <c r="K39" i="10"/>
  <c r="K43" i="10"/>
  <c r="K44" i="10"/>
  <c r="K45" i="10"/>
  <c r="K46" i="10"/>
  <c r="K47" i="10"/>
  <c r="K48" i="10"/>
  <c r="K49" i="10"/>
  <c r="K50" i="10"/>
  <c r="K51" i="10"/>
  <c r="K52" i="10"/>
  <c r="K53" i="10"/>
  <c r="L54" i="9" l="1"/>
  <c r="L56" i="9" s="1"/>
  <c r="K54" i="9"/>
  <c r="K56" i="9" s="1"/>
  <c r="J54" i="9"/>
  <c r="J56" i="9" s="1"/>
  <c r="I54" i="9"/>
  <c r="I56" i="9" s="1"/>
  <c r="H54" i="9"/>
  <c r="H56" i="9" s="1"/>
  <c r="G54" i="9"/>
  <c r="G56" i="9" s="1"/>
  <c r="F54" i="9"/>
  <c r="F56" i="9" s="1"/>
  <c r="E54" i="9"/>
  <c r="E56" i="9" s="1"/>
  <c r="D54" i="9"/>
  <c r="D56" i="9" s="1"/>
  <c r="C54" i="9"/>
  <c r="C56" i="9" s="1"/>
  <c r="L36" i="9"/>
  <c r="K36" i="9"/>
  <c r="J36" i="9"/>
  <c r="I36" i="9"/>
  <c r="H36" i="9"/>
  <c r="G36" i="9"/>
  <c r="F36" i="9"/>
  <c r="E36" i="9"/>
  <c r="D36" i="9"/>
  <c r="C36" i="9"/>
  <c r="L28" i="9"/>
  <c r="K28" i="9"/>
  <c r="J28" i="9"/>
  <c r="J38" i="9" s="1"/>
  <c r="I28" i="9"/>
  <c r="H28" i="9"/>
  <c r="G28" i="9"/>
  <c r="F28" i="9"/>
  <c r="F38" i="9" s="1"/>
  <c r="E28" i="9"/>
  <c r="D28" i="9"/>
  <c r="C28" i="9"/>
  <c r="G38" i="9" l="1"/>
  <c r="G58" i="9" s="1"/>
  <c r="K38" i="9"/>
  <c r="K58" i="9" s="1"/>
  <c r="C38" i="9"/>
  <c r="C58" i="9" s="1"/>
  <c r="F58" i="9"/>
  <c r="J58" i="9"/>
  <c r="D38" i="9"/>
  <c r="D58" i="9" s="1"/>
  <c r="H38" i="9"/>
  <c r="H58" i="9" s="1"/>
  <c r="L38" i="9"/>
  <c r="L58" i="9" s="1"/>
  <c r="E38" i="9"/>
  <c r="E58" i="9" s="1"/>
  <c r="I38" i="9"/>
  <c r="I58" i="9" s="1"/>
</calcChain>
</file>

<file path=xl/sharedStrings.xml><?xml version="1.0" encoding="utf-8"?>
<sst xmlns="http://schemas.openxmlformats.org/spreadsheetml/2006/main" count="201" uniqueCount="159">
  <si>
    <t>Summe</t>
  </si>
  <si>
    <t>Zweckzuschüsse und Finanzzuweisungen</t>
  </si>
  <si>
    <t>Zuschüsse zur Theaterführung an Länder</t>
  </si>
  <si>
    <t>Katastropheneinsatzgeräte der Feuerwehren</t>
  </si>
  <si>
    <t>Summe Zweckzuschüsse und Finanzzuweisungen</t>
  </si>
  <si>
    <t>Kostentragung</t>
  </si>
  <si>
    <t>Schienenverbund</t>
  </si>
  <si>
    <t>Summe Kostentragung</t>
  </si>
  <si>
    <t>Finanzkraftstärkung der Gemeinden</t>
  </si>
  <si>
    <t>Polizeikostenersatz an Städte mit eigenem Statut</t>
  </si>
  <si>
    <t>Finanzzuweisung für Personennahverkehr</t>
  </si>
  <si>
    <t>Zuschüsse zur Theaterführung an Gemeinden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</si>
  <si>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</si>
  <si>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</si>
  <si>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</si>
  <si>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</si>
  <si>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</si>
  <si>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</si>
  <si>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</si>
  <si>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</si>
  <si>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</si>
  <si>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Zuschüsse für Krankenanstalten (Gemeinde-Anteil)</t>
  </si>
  <si>
    <t>Katastrophenfonds:</t>
  </si>
  <si>
    <t>Summe der Zahlungen an die Länder</t>
  </si>
  <si>
    <t>Katastrophenfonds: Schäden im Vermögen der Gemeinden</t>
  </si>
  <si>
    <t>Zahlungen an die Länder</t>
  </si>
  <si>
    <t>in Mio. €</t>
  </si>
  <si>
    <t>Ertragsanteile</t>
  </si>
  <si>
    <t>Zahlungen an die Gemeinden</t>
  </si>
  <si>
    <t>Schäden an Landesstraßen B</t>
  </si>
  <si>
    <t>Schäden im Vermögen privater Personen</t>
  </si>
  <si>
    <t>Schäden im Vermögen der Länder</t>
  </si>
  <si>
    <t>Summe der Zahlungen an die Gemeinden</t>
  </si>
  <si>
    <t>Summe der Zahlungen an die Länder und Gemeinden</t>
  </si>
  <si>
    <t>Zuschüsse für schulische Tagesbetreuung</t>
  </si>
  <si>
    <t>Warn- und Alarmsystem</t>
  </si>
  <si>
    <t>Zuschüsse aus dem Pflegefonds</t>
  </si>
  <si>
    <t>31.02.01.00-1/7353.440</t>
  </si>
  <si>
    <t>44.01.05.00-1</t>
  </si>
  <si>
    <t>24.02.01.00-1</t>
  </si>
  <si>
    <t>44.01.03.00-1</t>
  </si>
  <si>
    <t>44.01.04.00-1/7302.000 + 44.01.04.00-1/7302.017</t>
  </si>
  <si>
    <t>44.01.04.00-1/7353.410 + 44.01.04.00-1/7353.411</t>
  </si>
  <si>
    <t>30.02.01.00-1/7303.000</t>
  </si>
  <si>
    <t>11.02.05.00-1/7353.500</t>
  </si>
  <si>
    <t>44.02.01.00-1/7303.009</t>
  </si>
  <si>
    <t>16.01.03.00-2/8491.001</t>
  </si>
  <si>
    <t>41.02.02.00-1/7355.500 + 41.02.02.00-1/7355.501</t>
  </si>
  <si>
    <t>44.01.01.00-1</t>
  </si>
  <si>
    <t>44.01.04.00-1/7304.001</t>
  </si>
  <si>
    <t>44.01.02.00-1</t>
  </si>
  <si>
    <t>44.01.04.00-1/7304.000</t>
  </si>
  <si>
    <t>44.02.01.00-1/7303.008 + 44.02.01.00-1/7303.037</t>
  </si>
  <si>
    <t>44.02.01.00-1/7303.030 + 44.02.01.00-1/7303.036</t>
  </si>
  <si>
    <t>44.02.01.00-1/7303.200</t>
  </si>
  <si>
    <t>44.02.01.00-1/7305.300 + 44.02.01.00-1/7305.301</t>
  </si>
  <si>
    <t>Finanzposition</t>
  </si>
  <si>
    <t>Quelle: BMF</t>
  </si>
  <si>
    <t>44.01.04.00-1/7353.412</t>
  </si>
  <si>
    <t>Bedarfszuweisungen wg. Glücksspielreform</t>
  </si>
  <si>
    <t>44.01.04.00-1/7302.021</t>
  </si>
  <si>
    <t>Zuschüsse für Wohnbauförderung gem. FAG</t>
  </si>
  <si>
    <t>Strukturfonds</t>
  </si>
  <si>
    <t>44.01.04.00-1/7304.021</t>
  </si>
  <si>
    <t>44.01.04.00-1/7304.022</t>
  </si>
  <si>
    <t>41.02.02.00-1/7352.000</t>
  </si>
  <si>
    <t>Zweckzuschuss für Eisenbahnkreuzungen</t>
  </si>
  <si>
    <t>Transfers:</t>
  </si>
  <si>
    <t>Summe Transfers</t>
  </si>
  <si>
    <t>Bedarfszuweisungen Gesundheit, Pflege u Soziales</t>
  </si>
  <si>
    <t>Kommunalinvestitionsgesetz 2017</t>
  </si>
  <si>
    <t>44.01.04.00-1/7355.100</t>
  </si>
  <si>
    <r>
      <t xml:space="preserve">Zweckzuschüsse zur Krankenanstaltenfinanzierung </t>
    </r>
    <r>
      <rPr>
        <vertAlign val="superscript"/>
        <sz val="10"/>
        <rFont val="Arial"/>
        <family val="2"/>
      </rPr>
      <t>1)</t>
    </r>
  </si>
  <si>
    <r>
      <t xml:space="preserve">Zuschüsse nach dem BSWG 1982 u BSWG 1983 </t>
    </r>
    <r>
      <rPr>
        <vertAlign val="superscript"/>
        <sz val="10"/>
        <rFont val="Arial"/>
        <family val="2"/>
      </rPr>
      <t>2)</t>
    </r>
  </si>
  <si>
    <r>
      <t xml:space="preserve">Zuschüsse für Kinderbetreuungseinrichtungen  </t>
    </r>
    <r>
      <rPr>
        <vertAlign val="superscript"/>
        <sz val="10"/>
        <rFont val="Arial"/>
        <family val="2"/>
      </rPr>
      <t>3)</t>
    </r>
  </si>
  <si>
    <r>
      <t xml:space="preserve">Landeslehrerinnen und Landeslehrer </t>
    </r>
    <r>
      <rPr>
        <vertAlign val="superscript"/>
        <sz val="10"/>
        <rFont val="Arial"/>
        <family val="2"/>
      </rPr>
      <t>4)</t>
    </r>
  </si>
  <si>
    <r>
      <t xml:space="preserve">Ausgaben gemäß GSBG: Länder </t>
    </r>
    <r>
      <rPr>
        <vertAlign val="superscript"/>
        <sz val="10"/>
        <rFont val="Arial"/>
        <family val="2"/>
      </rPr>
      <t>5)</t>
    </r>
  </si>
  <si>
    <r>
      <t xml:space="preserve">Kostenersätze für Flüchtlingsbetreuung </t>
    </r>
    <r>
      <rPr>
        <vertAlign val="superscript"/>
        <sz val="10"/>
        <rFont val="Arial"/>
        <family val="2"/>
      </rPr>
      <t>6)</t>
    </r>
  </si>
  <si>
    <r>
      <t xml:space="preserve">Klinischer Mehraufwand  </t>
    </r>
    <r>
      <rPr>
        <vertAlign val="superscript"/>
        <sz val="10"/>
        <rFont val="Arial"/>
        <family val="2"/>
      </rPr>
      <t>7)</t>
    </r>
  </si>
  <si>
    <t>Tabelle 8, Länderweise Anteile an den Ertragsanteilen, Zweckzuschüssen und Finanzzuweisungen im Jahr 2018</t>
  </si>
  <si>
    <t>Zuschüsse auf Grund von Sondergesetzen</t>
  </si>
  <si>
    <t>44.01.04.00-1/7303.905</t>
  </si>
  <si>
    <t>21.02.02.00-1/7303</t>
  </si>
  <si>
    <t>18.01.01.00-1/7303.010 + 18.01.01.00-2/8503.103</t>
  </si>
  <si>
    <t>4) lt. BRA 1.341,2 Mio. Euro, länderweise Anteile jedoch ohne nicht zuordenbare Aufrollungen</t>
  </si>
  <si>
    <t>3) ohne projektbezogene Ausgaben iHv. 30,7 Mio. Euro</t>
  </si>
  <si>
    <t xml:space="preserve">2) inkl. 70.309,50,- an OÖ gemäß 15a BGBl. I Nr. 133/2017 über Erprobung des Bildungskompasses </t>
  </si>
  <si>
    <t>1) Inkl. Abgeltung d. Mehraufwandes aus Strukturproblemen und DGB Pensionen.</t>
  </si>
  <si>
    <t>44.02.01.00-1/7305.300 + 44.02.02.00-1/7305.301</t>
  </si>
  <si>
    <t>§ 3 Z 1 KatFG Schäden im Vermögen der Gemeinden</t>
  </si>
  <si>
    <t>§ 27 (3) FAG Zweckzuschuss für Eisenbahnkreuzungen</t>
  </si>
  <si>
    <t>§ 27 (1) FAG Zuschüsse zur Theaterführung an Gemeinden</t>
  </si>
  <si>
    <t>44.01.01.00-1/7304.023</t>
  </si>
  <si>
    <t>§ 25 FAG Finanzierung Gemeinde-Bedarfszuweisungsmittel</t>
  </si>
  <si>
    <t>44.01.01.00-1/7304.024</t>
  </si>
  <si>
    <t xml:space="preserve">§ 25 FAG Finanzkraftstärkung von Gemeinden </t>
  </si>
  <si>
    <t>§ 24 FAG Strukturfonds</t>
  </si>
  <si>
    <t>§ 24 FAG Bedarfszuweisung Gesundheit, Pflege u Soziales (ohne Strukturfonds)</t>
  </si>
  <si>
    <t>§ 23 (3) FAG Polizeikostenersatz an Städte mit eigenem Statut</t>
  </si>
  <si>
    <t>44.01.02.00-1/7354.001</t>
  </si>
  <si>
    <t>§ 23 (2) FAG Finanzzuweisung Personennahverkehrs-Investitionen</t>
  </si>
  <si>
    <t>44.01.02.00-1/7304.000</t>
  </si>
  <si>
    <t>§ 23 (1) FAG Finanzzuweisung öffentliche Personennahverkehrsunternehmen</t>
  </si>
  <si>
    <t>Se</t>
  </si>
  <si>
    <t>Gemeinden</t>
  </si>
  <si>
    <t>§ 5a KatFG  Schäden an Landesstraßen B</t>
  </si>
  <si>
    <t>§ 3 Z 2 KatFG Katastropheneinsatzgeräte der Feuerwehren</t>
  </si>
  <si>
    <t>§ 3 Z 4 lit. c KatFG Warn- und Alarmsystem</t>
  </si>
  <si>
    <t>44.02.01.00-1/7303.030 + 44.02.02.00-1/7303.036</t>
  </si>
  <si>
    <t>§ 3 Z 1 KatFG Schäden im Vermögen der Länder</t>
  </si>
  <si>
    <t>44.02.01.00-1/7303.008 + 44.02.02.00-1/7303.037</t>
  </si>
  <si>
    <t>§ 3 Z 3 lit. a KatFG Schäden im Vermögen privater Personen</t>
  </si>
  <si>
    <t>Katastrophenfondsgesetz 1996:</t>
  </si>
  <si>
    <t>Bedarfszuweisung Salzburg - Statistikstrafe (§ 26a FAG 2017)</t>
  </si>
  <si>
    <t>15a B-VG Schienenverbund Wien (U-Bahn)</t>
  </si>
  <si>
    <t>15a B-VG Grundversorgung BGBl. I Nr. 80/2004 Flüchtlingsbetreuung (netto)</t>
  </si>
  <si>
    <t>44.01.05.00-1/7302.016</t>
  </si>
  <si>
    <t>§ 26 FAG Bedarfszuweisungen wg. Glücksspielreform</t>
  </si>
  <si>
    <t>Zuschüsse nach dem BSWG 1982 und BSWG 1983</t>
  </si>
  <si>
    <t>§ 27 (7) FAG Zuschüsse für Wohnbauförderung gem. FAG 2008</t>
  </si>
  <si>
    <t>§ 27 (1) FAG Zuschüsse zur Theaterführung an Länder</t>
  </si>
  <si>
    <t>Sonstige Transfers:</t>
  </si>
  <si>
    <t>Gesundheits- und Sozialbereich-Beihilfengesetz 4)</t>
  </si>
  <si>
    <t>21.02.02.00-1/7303.054 + 21.02.02.00-1/7303.055</t>
  </si>
  <si>
    <t>BG BGBl. I Nr. 85/2018: Zweckzuschuss Pflegeregress</t>
  </si>
  <si>
    <t>21.02.02.00-1/7303.053</t>
  </si>
  <si>
    <t xml:space="preserve">§ 2 (2a) PflegefondsG: Hospiz- und Palliativbetreuung </t>
  </si>
  <si>
    <t>21.02.02.00-1/7303.039</t>
  </si>
  <si>
    <t>§ 2 (2) PflegefondsG: Zweckzuschuss Betreuungs- und Pflegedienstleistungen</t>
  </si>
  <si>
    <t>§ 24 FAG Bedarfszuweisung Gesundheit, Pflege u Soziales</t>
  </si>
  <si>
    <t>§ 55 KAKuG Klinischer Mehraufwand</t>
  </si>
  <si>
    <t>44.01.03.00-1/7302.000</t>
  </si>
  <si>
    <t>§ 57 (2) FAG Zuschüsse für Krankenanstalten (Gemeinde-Anteil)</t>
  </si>
  <si>
    <t>§ 57 KAKuG Zweckzuschüsse zur Krankenanstaltenfinanzierung 3)</t>
  </si>
  <si>
    <t>Gesundheit und Soziales:</t>
  </si>
  <si>
    <t>15a B-VG BGBl. I Nr. 192/2013 Ausbau der ganztägigen Schulformen</t>
  </si>
  <si>
    <t>25.02.01.00-1/7353.000 + 44.01.04.00-1/7302.012</t>
  </si>
  <si>
    <t>15a B-VG BGBl. I Nr. 103/2018 Elementarpädagogik</t>
  </si>
  <si>
    <t>25.02.01.00-1/7353.000</t>
  </si>
  <si>
    <t>15a B-VG BGBl. I Nr. 138/2015 verpflichtendes Kindergartenjahr 2)</t>
  </si>
  <si>
    <t>44.01.04.00-1/7302.012</t>
  </si>
  <si>
    <t>§ 27 (6) FAG (Sprachliche) Frühförderung</t>
  </si>
  <si>
    <t>44.01.04.00-1/7352.001</t>
  </si>
  <si>
    <t>§ 27 (5) FAG Ausbau des Kinderbetreuungsangebots</t>
  </si>
  <si>
    <t>23.01.04.00-1/7302</t>
  </si>
  <si>
    <t>§ 4 (5) FAG Pensionsaufwand der LandeslehrerInnen</t>
  </si>
  <si>
    <t>42.02.03.00-1/7302.014</t>
  </si>
  <si>
    <t xml:space="preserve">      land- u. forstwirtschaftlichen Berufs- u. Fachschulen</t>
  </si>
  <si>
    <t>30.02.03.00-1/7302.000</t>
  </si>
  <si>
    <t xml:space="preserve">      berufsbildenden Pflichtschulen</t>
  </si>
  <si>
    <t>30.02.01.00-1/7302.000 + 30.02.01.00-1/7302.013 + 30.02.01.00-1/7302.018</t>
  </si>
  <si>
    <t xml:space="preserve">      allgemeinbildenden Pflichtschulen 1)</t>
  </si>
  <si>
    <t xml:space="preserve">§ 4 (1) FAG Lehrerbesoldung an  </t>
  </si>
  <si>
    <t>Bildung:</t>
  </si>
  <si>
    <t>Quelle:</t>
  </si>
  <si>
    <t>Länder</t>
  </si>
  <si>
    <t>in 1.000 EUR</t>
  </si>
  <si>
    <t>Wesentliche Transfers im Rahmen des Finanzausgleichs im Jahre 2018 nach Aufgabengebieten</t>
  </si>
  <si>
    <r>
      <t>1)</t>
    </r>
    <r>
      <rPr>
        <sz val="10"/>
        <rFont val="Arial"/>
        <family val="2"/>
      </rPr>
      <t xml:space="preserve"> Zweckzuschüsse zur Krankenanstaltenfinanzierung: länderweise Aufgliederung ohne die nicht aufteilbaren Ausgaben der Bundesgesundheitsagentur für Transplantationswesen und Projekte und Planungen von überregionaler Bedeutung
</t>
    </r>
    <r>
      <rPr>
        <vertAlign val="superscript"/>
        <sz val="10"/>
        <rFont val="Arial"/>
        <family val="2"/>
      </rPr>
      <t xml:space="preserve">2) </t>
    </r>
    <r>
      <rPr>
        <sz val="10"/>
        <rFont val="Arial"/>
        <family val="2"/>
      </rPr>
      <t xml:space="preserve">BSWG = Bundes-Sonderwohnbaugesetz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 44.01.04.00-1/7352.001 (Zuschüsse für den Ausbau des Kinderbetreuungsangebots) + 25.02.01.00-1/7353.000 (Zuschüsse für die Einführung der halbtägig kostenlosen Kinderbetreuungseinrichtungen) + 44.01.04.00-1/7302.012 (Zuschüsse für die frühe Sprachförderung)
</t>
    </r>
    <r>
      <rPr>
        <vertAlign val="superscript"/>
        <sz val="10"/>
        <rFont val="Arial"/>
        <family val="2"/>
      </rPr>
      <t xml:space="preserve">4) </t>
    </r>
    <r>
      <rPr>
        <sz val="10"/>
        <rFont val="Arial"/>
        <family val="2"/>
      </rPr>
      <t xml:space="preserve">Landeslehrer: Allgemein bildende Pflichtschulen: 30.02.01.00-1/7302.000 + 30.02.01.00-1/7302.013, Berufsbildende Pflichtschulen: 30.02.03.00-1/7302.000, Land- und forstw. Berufs- u. Fachschulen: 42.02.03.00-1/7302.014 + 42.02.03.00-1/7302.015, Pensionsaufwand 23.01.04, Dienstgeberbeitrag Pensionen: 30.02.01.00-1/7302.018
</t>
    </r>
    <r>
      <rPr>
        <vertAlign val="superscript"/>
        <sz val="10"/>
        <rFont val="Arial"/>
        <family val="2"/>
      </rPr>
      <t xml:space="preserve">5) </t>
    </r>
    <r>
      <rPr>
        <sz val="10"/>
        <rFont val="Arial"/>
        <family val="2"/>
      </rPr>
      <t xml:space="preserve">Ausgaben gemäß GSBG (Gesundheits- und Sozialbereich-Beihilfengesetz): ohne die Rückerstattungen der Länder
</t>
    </r>
    <r>
      <rPr>
        <vertAlign val="superscript"/>
        <sz val="10"/>
        <rFont val="Arial"/>
        <family val="2"/>
      </rPr>
      <t xml:space="preserve">6) </t>
    </r>
    <r>
      <rPr>
        <sz val="10"/>
        <rFont val="Arial"/>
        <family val="2"/>
      </rPr>
      <t xml:space="preserve">Kostenersätze für Flüchtlingsbetreuung: Saldo aus den Finanzpositionen 18.01.01.00-1/7303.010 u. 18.01.01.00-2/8503.103
</t>
    </r>
    <r>
      <rPr>
        <vertAlign val="superscript"/>
        <sz val="10"/>
        <rFont val="Arial"/>
        <family val="2"/>
      </rPr>
      <t xml:space="preserve">7) </t>
    </r>
    <r>
      <rPr>
        <sz val="10"/>
        <rFont val="Arial"/>
        <family val="2"/>
      </rPr>
      <t>Klinischer Mehraufwand: Finanzposition 31.02.01.00-1/7353.440 „Klinischer Mehraufwand (Klinikbauten)“. Ohne laufenden klinischen Mehraufwand, da dieser ab dem Jahr 2007 nicht mehr gesondert budgetiert wird, sondern im Gesamtbetrag gem. § 12 UG 2002 enthalten ist; die Investitionen werden weiterhin getrennt budgetiert.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</si>
</sst>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,##0.0"/>
    <numFmt numFmtId="165" formatCode="_-* #,##0.000000_-;\-* #,##0.000000_-;_-* &quot;-&quot;??_-;_-@_-"/>
    <numFmt numFmtId="166" formatCode="_-* #,##0_-;\-* #,##0_-;_-* &quot;-&quot;??_-;_-@_-"/>
    <numFmt numFmtId="167" formatCode="_-* #,##0.000_-;\-* #,##0.000_-;_-* &quot;-&quot;??_-;_-@_-"/>
  </numFmts>
  <fonts count="12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1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Fill="1"/>
    <xf numFmtId="164" fontId="2" fillId="0" borderId="0" xfId="0" applyNumberFormat="1" applyFont="1" applyFill="1"/>
    <xf numFmtId="164" fontId="2" fillId="0" borderId="1" xfId="0" applyNumberFormat="1" applyFont="1" applyFill="1" applyBorder="1"/>
    <xf numFmtId="0" fontId="2" fillId="0" borderId="0" xfId="0" applyFont="1" applyFill="1" applyAlignment="1">
      <alignment wrapText="1"/>
    </xf>
    <xf numFmtId="3" fontId="2" fillId="0" borderId="0" xfId="0" quotePrefix="1" applyNumberFormat="1" applyFont="1" applyFill="1"/>
    <xf numFmtId="0" fontId="2" fillId="0" borderId="3" xfId="0" applyFont="1" applyFill="1" applyBorder="1"/>
    <xf numFmtId="0" fontId="3" fillId="0" borderId="0" xfId="0" applyFont="1" applyFill="1"/>
    <xf numFmtId="0" fontId="2" fillId="0" borderId="0" xfId="0" applyFont="1" applyFill="1" applyBorder="1"/>
    <xf numFmtId="0" fontId="2" fillId="0" borderId="1" xfId="0" applyFont="1" applyFill="1" applyBorder="1"/>
    <xf numFmtId="0" fontId="4" fillId="0" borderId="0" xfId="0" applyFont="1" applyFill="1"/>
    <xf numFmtId="164" fontId="4" fillId="0" borderId="0" xfId="0" applyNumberFormat="1" applyFont="1" applyFill="1"/>
    <xf numFmtId="0" fontId="0" fillId="0" borderId="0" xfId="0" applyFill="1" applyAlignment="1"/>
    <xf numFmtId="3" fontId="1" fillId="0" borderId="3" xfId="0" applyNumberFormat="1" applyFont="1" applyFill="1" applyBorder="1" applyAlignment="1">
      <alignment horizontal="right"/>
    </xf>
    <xf numFmtId="0" fontId="1" fillId="0" borderId="0" xfId="0" applyFont="1" applyFill="1"/>
    <xf numFmtId="0" fontId="1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0" fontId="6" fillId="0" borderId="0" xfId="0" applyFont="1" applyFill="1"/>
    <xf numFmtId="164" fontId="1" fillId="0" borderId="0" xfId="0" applyNumberFormat="1" applyFont="1" applyFill="1"/>
    <xf numFmtId="164" fontId="1" fillId="0" borderId="0" xfId="0" applyNumberFormat="1" applyFont="1" applyFill="1" applyBorder="1"/>
    <xf numFmtId="164" fontId="1" fillId="0" borderId="2" xfId="0" applyNumberFormat="1" applyFont="1" applyFill="1" applyBorder="1"/>
    <xf numFmtId="164" fontId="1" fillId="0" borderId="4" xfId="0" applyNumberFormat="1" applyFont="1" applyFill="1" applyBorder="1"/>
    <xf numFmtId="0" fontId="7" fillId="0" borderId="0" xfId="2" applyFill="1"/>
    <xf numFmtId="43" fontId="0" fillId="0" borderId="0" xfId="3" applyFont="1" applyFill="1"/>
    <xf numFmtId="3" fontId="8" fillId="0" borderId="0" xfId="2" applyNumberFormat="1" applyFont="1" applyFill="1"/>
    <xf numFmtId="3" fontId="7" fillId="0" borderId="0" xfId="2" applyNumberFormat="1" applyFill="1"/>
    <xf numFmtId="0" fontId="10" fillId="0" borderId="0" xfId="0" applyFont="1" applyFill="1"/>
    <xf numFmtId="165" fontId="0" fillId="0" borderId="0" xfId="3" applyNumberFormat="1" applyFont="1" applyFill="1"/>
    <xf numFmtId="166" fontId="0" fillId="0" borderId="0" xfId="3" applyNumberFormat="1" applyFont="1" applyFill="1"/>
    <xf numFmtId="166" fontId="8" fillId="0" borderId="0" xfId="3" applyNumberFormat="1" applyFont="1" applyFill="1"/>
    <xf numFmtId="3" fontId="8" fillId="0" borderId="0" xfId="2" applyNumberFormat="1" applyFont="1" applyFill="1" applyAlignment="1">
      <alignment horizontal="right"/>
    </xf>
    <xf numFmtId="0" fontId="8" fillId="0" borderId="0" xfId="2" applyFont="1" applyFill="1"/>
    <xf numFmtId="164" fontId="8" fillId="0" borderId="0" xfId="2" applyNumberFormat="1" applyFont="1" applyFill="1"/>
    <xf numFmtId="164" fontId="7" fillId="0" borderId="0" xfId="2" applyNumberFormat="1" applyFill="1"/>
    <xf numFmtId="0" fontId="0" fillId="0" borderId="0" xfId="0" applyFill="1"/>
    <xf numFmtId="0" fontId="11" fillId="0" borderId="0" xfId="2" applyFont="1" applyFill="1"/>
    <xf numFmtId="167" fontId="0" fillId="0" borderId="0" xfId="3" applyNumberFormat="1" applyFont="1" applyFill="1"/>
    <xf numFmtId="43" fontId="2" fillId="0" borderId="0" xfId="3" applyFont="1" applyFill="1"/>
    <xf numFmtId="0" fontId="10" fillId="0" borderId="0" xfId="2" applyFont="1" applyFill="1"/>
    <xf numFmtId="0" fontId="8" fillId="0" borderId="0" xfId="2" applyFont="1"/>
    <xf numFmtId="0" fontId="5" fillId="0" borderId="0" xfId="0" applyFont="1" applyFill="1" applyAlignment="1">
      <alignment wrapText="1"/>
    </xf>
    <xf numFmtId="0" fontId="0" fillId="0" borderId="0" xfId="0" applyAlignment="1"/>
    <xf numFmtId="0" fontId="1" fillId="0" borderId="0" xfId="0" applyFont="1" applyFill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1" fillId="0" borderId="2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4" xfId="0" applyFont="1" applyFill="1" applyBorder="1"/>
    <xf numFmtId="0" fontId="0" fillId="0" borderId="0" xfId="0" applyFill="1" applyAlignment="1"/>
    <xf numFmtId="0" fontId="2" fillId="0" borderId="0" xfId="0" applyFont="1" applyFill="1" applyAlignment="1"/>
    <xf numFmtId="0" fontId="2" fillId="0" borderId="0" xfId="0" applyFont="1" applyFill="1" applyBorder="1" applyAlignment="1"/>
    <xf numFmtId="0" fontId="9" fillId="0" borderId="0" xfId="0" applyFont="1" applyFill="1" applyAlignment="1">
      <alignment horizontal="left" wrapText="1"/>
    </xf>
  </cellXfs>
  <cellStyles count="4">
    <cellStyle name="Komma 4" xfId="3"/>
    <cellStyle name="Standard" xfId="0" builtinId="0"/>
    <cellStyle name="Standard 3" xfId="1"/>
    <cellStyle name="Standard 4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1"/>
  <sheetViews>
    <sheetView tabSelected="1" workbookViewId="0">
      <selection sqref="A1:XFD1"/>
    </sheetView>
  </sheetViews>
  <sheetFormatPr baseColWidth="10" defaultRowHeight="12" x14ac:dyDescent="0.2"/>
  <cols>
    <col min="1" max="1" width="46.85546875" style="7" customWidth="1"/>
    <col min="2" max="2" width="56" style="7" customWidth="1"/>
    <col min="3" max="3" width="8.5703125" style="10" customWidth="1"/>
    <col min="4" max="5" width="8" style="10" bestFit="1" customWidth="1"/>
    <col min="6" max="6" width="7.7109375" style="10" bestFit="1" customWidth="1"/>
    <col min="7" max="7" width="7.28515625" style="10" bestFit="1" customWidth="1"/>
    <col min="8" max="8" width="8.28515625" style="10" bestFit="1" customWidth="1"/>
    <col min="9" max="9" width="8" style="10" bestFit="1" customWidth="1"/>
    <col min="10" max="10" width="7.28515625" style="10" bestFit="1" customWidth="1"/>
    <col min="11" max="11" width="8.28515625" style="10" bestFit="1" customWidth="1"/>
    <col min="12" max="12" width="9" style="10" bestFit="1" customWidth="1"/>
    <col min="13" max="16384" width="11.42578125" style="7"/>
  </cols>
  <sheetData>
    <row r="1" spans="1:12" s="49" customFormat="1" ht="12.75" x14ac:dyDescent="0.2">
      <c r="A1" s="43" t="s">
        <v>79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s="49" customFormat="1" ht="12.75" x14ac:dyDescent="0.2">
      <c r="A2" s="50" t="s">
        <v>26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s="49" customFormat="1" ht="12.75" x14ac:dyDescent="0.2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12.75" x14ac:dyDescent="0.2">
      <c r="A4" s="1" t="s">
        <v>56</v>
      </c>
      <c r="B4" s="6"/>
      <c r="C4" s="13" t="s">
        <v>12</v>
      </c>
      <c r="D4" s="13" t="s">
        <v>13</v>
      </c>
      <c r="E4" s="13" t="s">
        <v>14</v>
      </c>
      <c r="F4" s="13" t="s">
        <v>15</v>
      </c>
      <c r="G4" s="13" t="s">
        <v>16</v>
      </c>
      <c r="H4" s="13" t="s">
        <v>17</v>
      </c>
      <c r="I4" s="13" t="s">
        <v>18</v>
      </c>
      <c r="J4" s="13" t="s">
        <v>19</v>
      </c>
      <c r="K4" s="13" t="s">
        <v>20</v>
      </c>
      <c r="L4" s="13" t="s">
        <v>0</v>
      </c>
    </row>
    <row r="5" spans="1:12" s="51" customFormat="1" ht="12.75" x14ac:dyDescent="0.2"/>
    <row r="6" spans="1:12" s="17" customFormat="1" ht="12.75" x14ac:dyDescent="0.2">
      <c r="A6" s="14"/>
      <c r="B6" s="15" t="s">
        <v>25</v>
      </c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s="42" customFormat="1" ht="12.75" x14ac:dyDescent="0.2"/>
    <row r="8" spans="1:12" s="17" customFormat="1" ht="12.75" x14ac:dyDescent="0.2">
      <c r="A8" s="14"/>
      <c r="B8" s="14" t="s">
        <v>27</v>
      </c>
      <c r="C8" s="18">
        <v>527.03478099999995</v>
      </c>
      <c r="D8" s="18">
        <v>1043.3747539999999</v>
      </c>
      <c r="E8" s="18">
        <v>2951.6158359999999</v>
      </c>
      <c r="F8" s="18">
        <v>2545.0398599999999</v>
      </c>
      <c r="G8" s="18">
        <v>1016.969096</v>
      </c>
      <c r="H8" s="18">
        <v>2193.434765</v>
      </c>
      <c r="I8" s="18">
        <v>1343.9128539999999</v>
      </c>
      <c r="J8" s="18">
        <v>719.816779</v>
      </c>
      <c r="K8" s="18">
        <v>3308.415113</v>
      </c>
      <c r="L8" s="18">
        <v>15649.613838000001</v>
      </c>
    </row>
    <row r="9" spans="1:12" s="43" customFormat="1" ht="12.75" x14ac:dyDescent="0.2"/>
    <row r="10" spans="1:12" s="17" customFormat="1" ht="12.75" x14ac:dyDescent="0.2">
      <c r="A10" s="15"/>
      <c r="B10" s="15" t="s">
        <v>1</v>
      </c>
      <c r="C10" s="19"/>
      <c r="D10" s="15"/>
      <c r="E10" s="15"/>
      <c r="F10" s="15"/>
      <c r="G10" s="15"/>
      <c r="H10" s="15"/>
      <c r="I10" s="15"/>
      <c r="J10" s="15"/>
      <c r="K10" s="15"/>
      <c r="L10" s="19"/>
    </row>
    <row r="11" spans="1:12" s="8" customFormat="1" ht="12.75" x14ac:dyDescent="0.2">
      <c r="A11" s="5" t="s">
        <v>60</v>
      </c>
      <c r="B11" s="8" t="s">
        <v>69</v>
      </c>
      <c r="C11" s="2">
        <v>4.6689999999999996</v>
      </c>
      <c r="D11" s="2">
        <v>9.0109999999999992</v>
      </c>
      <c r="E11" s="2">
        <v>34.170999999999999</v>
      </c>
      <c r="F11" s="2">
        <v>43.316000000000003</v>
      </c>
      <c r="G11" s="2">
        <v>8.6630000000000003</v>
      </c>
      <c r="H11" s="2">
        <v>26.588000000000001</v>
      </c>
      <c r="I11" s="2">
        <v>31.893999999999998</v>
      </c>
      <c r="J11" s="2">
        <v>6.0780000000000003</v>
      </c>
      <c r="K11" s="2">
        <v>28.747</v>
      </c>
      <c r="L11" s="2">
        <v>193.137</v>
      </c>
    </row>
    <row r="12" spans="1:12" s="8" customFormat="1" ht="12.75" x14ac:dyDescent="0.2">
      <c r="A12" s="5" t="s">
        <v>38</v>
      </c>
      <c r="B12" s="8" t="s">
        <v>59</v>
      </c>
      <c r="C12" s="2">
        <v>0</v>
      </c>
      <c r="D12" s="2">
        <v>5.4070200000000002</v>
      </c>
      <c r="E12" s="2">
        <v>2.75095</v>
      </c>
      <c r="F12" s="2">
        <v>0</v>
      </c>
      <c r="G12" s="2">
        <v>0</v>
      </c>
      <c r="H12" s="2">
        <v>12.22888</v>
      </c>
      <c r="I12" s="2">
        <v>0</v>
      </c>
      <c r="J12" s="2">
        <v>0</v>
      </c>
      <c r="K12" s="2">
        <v>0</v>
      </c>
      <c r="L12" s="2">
        <v>20.386850000000003</v>
      </c>
    </row>
    <row r="13" spans="1:12" s="8" customFormat="1" ht="14.25" x14ac:dyDescent="0.2">
      <c r="A13" s="5" t="s">
        <v>39</v>
      </c>
      <c r="B13" s="8" t="s">
        <v>72</v>
      </c>
      <c r="C13" s="2">
        <v>17.584975</v>
      </c>
      <c r="D13" s="2">
        <v>44.099159</v>
      </c>
      <c r="E13" s="2">
        <v>102.527682</v>
      </c>
      <c r="F13" s="2">
        <v>100.666066</v>
      </c>
      <c r="G13" s="2">
        <v>42.589643000000002</v>
      </c>
      <c r="H13" s="2">
        <v>89.472144999999998</v>
      </c>
      <c r="I13" s="2">
        <v>69.574031000000005</v>
      </c>
      <c r="J13" s="2">
        <v>24.524481999999999</v>
      </c>
      <c r="K13" s="2">
        <v>173.37777</v>
      </c>
      <c r="L13" s="2">
        <v>664.41595299999994</v>
      </c>
    </row>
    <row r="14" spans="1:12" ht="12.75" x14ac:dyDescent="0.2">
      <c r="A14" s="1" t="s">
        <v>40</v>
      </c>
      <c r="B14" s="1" t="s">
        <v>21</v>
      </c>
      <c r="C14" s="2">
        <v>4.4667389999999996</v>
      </c>
      <c r="D14" s="2">
        <v>11.977876</v>
      </c>
      <c r="E14" s="2">
        <v>25.096753</v>
      </c>
      <c r="F14" s="2">
        <v>23.778608999999999</v>
      </c>
      <c r="G14" s="2">
        <v>11.165111</v>
      </c>
      <c r="H14" s="2">
        <v>22.375375999999999</v>
      </c>
      <c r="I14" s="2">
        <v>13.862171</v>
      </c>
      <c r="J14" s="2">
        <v>6.4552379999999996</v>
      </c>
      <c r="K14" s="2">
        <v>54.490048000000002</v>
      </c>
      <c r="L14" s="2">
        <v>173.66792099999998</v>
      </c>
    </row>
    <row r="15" spans="1:12" ht="12.75" x14ac:dyDescent="0.2">
      <c r="A15" s="4" t="s">
        <v>41</v>
      </c>
      <c r="B15" s="1" t="s">
        <v>2</v>
      </c>
      <c r="C15" s="2">
        <v>0</v>
      </c>
      <c r="D15" s="2">
        <v>1.79981634</v>
      </c>
      <c r="E15" s="2">
        <v>1.2687413999999999</v>
      </c>
      <c r="F15" s="2">
        <v>1.7637002500000001</v>
      </c>
      <c r="G15" s="2">
        <v>1.49984695</v>
      </c>
      <c r="H15" s="2">
        <v>2.4299766100000002</v>
      </c>
      <c r="I15" s="2">
        <v>1.92463205</v>
      </c>
      <c r="J15" s="2">
        <v>0.24669099999999999</v>
      </c>
      <c r="K15" s="2">
        <v>0</v>
      </c>
      <c r="L15" s="2">
        <v>10.933404600000001</v>
      </c>
    </row>
    <row r="16" spans="1:12" ht="12.75" x14ac:dyDescent="0.2">
      <c r="A16" s="4" t="s">
        <v>58</v>
      </c>
      <c r="B16" s="1" t="s">
        <v>61</v>
      </c>
      <c r="C16" s="2">
        <v>1.796</v>
      </c>
      <c r="D16" s="2">
        <v>4.01</v>
      </c>
      <c r="E16" s="2">
        <v>10.503</v>
      </c>
      <c r="F16" s="2">
        <v>10.004</v>
      </c>
      <c r="G16" s="2">
        <v>3.9420000000000002</v>
      </c>
      <c r="H16" s="2">
        <v>8.3450000000000006</v>
      </c>
      <c r="I16" s="2">
        <v>4.8650000000000002</v>
      </c>
      <c r="J16" s="2">
        <v>2.6440000000000001</v>
      </c>
      <c r="K16" s="2">
        <v>3.891</v>
      </c>
      <c r="L16" s="2">
        <v>50</v>
      </c>
    </row>
    <row r="17" spans="1:13" ht="14.25" x14ac:dyDescent="0.2">
      <c r="A17" s="1" t="s">
        <v>42</v>
      </c>
      <c r="B17" s="1" t="s">
        <v>73</v>
      </c>
      <c r="C17" s="2">
        <v>0</v>
      </c>
      <c r="D17" s="2">
        <v>0</v>
      </c>
      <c r="E17" s="2">
        <v>0</v>
      </c>
      <c r="F17" s="2">
        <v>0</v>
      </c>
      <c r="G17" s="2">
        <v>3.8530999999999998E-4</v>
      </c>
      <c r="H17" s="2">
        <v>1.1828139999999999E-2</v>
      </c>
      <c r="I17" s="2">
        <v>0</v>
      </c>
      <c r="J17" s="2">
        <v>0</v>
      </c>
      <c r="K17" s="2">
        <v>2.1090499999999999E-3</v>
      </c>
      <c r="L17" s="2">
        <v>1.4322499999999998E-2</v>
      </c>
    </row>
    <row r="18" spans="1:13" ht="14.25" x14ac:dyDescent="0.2">
      <c r="A18" s="1"/>
      <c r="B18" s="1" t="s">
        <v>74</v>
      </c>
      <c r="C18" s="2">
        <v>4.1462750000000002</v>
      </c>
      <c r="D18" s="2">
        <v>8.1698249999999994</v>
      </c>
      <c r="E18" s="2">
        <v>26.105125000000001</v>
      </c>
      <c r="F18" s="2">
        <v>24.9117845</v>
      </c>
      <c r="G18" s="2">
        <v>9.0579000000000001</v>
      </c>
      <c r="H18" s="2">
        <v>18.239425000000001</v>
      </c>
      <c r="I18" s="2">
        <v>12.3248</v>
      </c>
      <c r="J18" s="2">
        <v>6.9630000000000001</v>
      </c>
      <c r="K18" s="2">
        <v>32.652175</v>
      </c>
      <c r="L18" s="2">
        <v>142.57030950000001</v>
      </c>
      <c r="M18" s="1"/>
    </row>
    <row r="19" spans="1:13" ht="12.75" x14ac:dyDescent="0.2">
      <c r="A19" s="1" t="s">
        <v>82</v>
      </c>
      <c r="B19" s="1" t="s">
        <v>36</v>
      </c>
      <c r="C19" s="2">
        <v>21.942139780000002</v>
      </c>
      <c r="D19" s="2">
        <v>36.904932430000002</v>
      </c>
      <c r="E19" s="2">
        <v>127.30359962999999</v>
      </c>
      <c r="F19" s="2">
        <v>121.06654336</v>
      </c>
      <c r="G19" s="2">
        <v>46.861312589999997</v>
      </c>
      <c r="H19" s="2">
        <v>113.13747578</v>
      </c>
      <c r="I19" s="2">
        <v>77.15167477</v>
      </c>
      <c r="J19" s="2">
        <v>32.09681853</v>
      </c>
      <c r="K19" s="2">
        <v>135.46370413</v>
      </c>
      <c r="L19" s="2">
        <v>711.92820099999994</v>
      </c>
    </row>
    <row r="20" spans="1:13" ht="12.75" x14ac:dyDescent="0.2">
      <c r="A20" s="1" t="s">
        <v>43</v>
      </c>
      <c r="B20" s="1" t="s">
        <v>34</v>
      </c>
      <c r="C20" s="2">
        <v>6.4069658799999996</v>
      </c>
      <c r="D20" s="2">
        <v>8.5</v>
      </c>
      <c r="E20" s="2">
        <v>10</v>
      </c>
      <c r="F20" s="2">
        <v>20.17010432</v>
      </c>
      <c r="G20" s="2">
        <v>-2.35</v>
      </c>
      <c r="H20" s="2">
        <v>15.72433721</v>
      </c>
      <c r="I20" s="2">
        <v>8.8978655100000008</v>
      </c>
      <c r="J20" s="2">
        <v>12.125254809999999</v>
      </c>
      <c r="K20" s="2">
        <v>16.000000010000001</v>
      </c>
      <c r="L20" s="2">
        <v>95.474527740000013</v>
      </c>
    </row>
    <row r="21" spans="1:13" ht="12.75" x14ac:dyDescent="0.2">
      <c r="A21" s="1" t="s">
        <v>81</v>
      </c>
      <c r="B21" s="1" t="s">
        <v>80</v>
      </c>
      <c r="C21" s="2">
        <v>0</v>
      </c>
      <c r="D21" s="2">
        <v>0</v>
      </c>
      <c r="E21" s="2">
        <v>0</v>
      </c>
      <c r="F21" s="2">
        <v>0</v>
      </c>
      <c r="G21" s="2">
        <v>6.7050000000000001</v>
      </c>
      <c r="H21" s="2">
        <v>0</v>
      </c>
      <c r="I21" s="2">
        <v>0</v>
      </c>
      <c r="J21" s="2">
        <v>0</v>
      </c>
      <c r="K21" s="2">
        <v>0</v>
      </c>
      <c r="L21" s="2">
        <v>6.7050000000000001</v>
      </c>
    </row>
    <row r="22" spans="1:13" ht="12.75" x14ac:dyDescent="0.2">
      <c r="A22" s="1"/>
      <c r="B22" s="1" t="s">
        <v>22</v>
      </c>
      <c r="C22" s="2"/>
      <c r="D22" s="2"/>
      <c r="E22" s="2"/>
      <c r="F22" s="2"/>
      <c r="G22" s="2"/>
      <c r="H22" s="2"/>
      <c r="I22" s="2"/>
      <c r="J22" s="2"/>
      <c r="K22" s="2"/>
      <c r="L22" s="2">
        <v>0</v>
      </c>
    </row>
    <row r="23" spans="1:13" ht="12.75" x14ac:dyDescent="0.2">
      <c r="A23" s="1" t="s">
        <v>52</v>
      </c>
      <c r="B23" s="1" t="s">
        <v>30</v>
      </c>
      <c r="C23" s="2">
        <v>4.5851210000000003E-2</v>
      </c>
      <c r="D23" s="2">
        <v>1.3277774</v>
      </c>
      <c r="E23" s="2">
        <v>1.2627856799999999</v>
      </c>
      <c r="F23" s="2">
        <v>1.4631162</v>
      </c>
      <c r="G23" s="2">
        <v>2.632485</v>
      </c>
      <c r="H23" s="2">
        <v>1.40605102</v>
      </c>
      <c r="I23" s="2">
        <v>2.8145380000000002</v>
      </c>
      <c r="J23" s="2">
        <v>0.33265243999999999</v>
      </c>
      <c r="K23" s="2">
        <v>0</v>
      </c>
      <c r="L23" s="2">
        <v>11.285256950000001</v>
      </c>
    </row>
    <row r="24" spans="1:13" ht="12.75" x14ac:dyDescent="0.2">
      <c r="A24" s="1" t="s">
        <v>53</v>
      </c>
      <c r="B24" s="1" t="s">
        <v>31</v>
      </c>
      <c r="C24" s="2">
        <v>0</v>
      </c>
      <c r="D24" s="2">
        <v>8.2417009999999999E-2</v>
      </c>
      <c r="E24" s="2">
        <v>0.44798549999999998</v>
      </c>
      <c r="F24" s="2">
        <v>0.62235783</v>
      </c>
      <c r="G24" s="2">
        <v>0.12405384999999999</v>
      </c>
      <c r="H24" s="2">
        <v>4.5732339900000003</v>
      </c>
      <c r="I24" s="2">
        <v>3.5520941800000001</v>
      </c>
      <c r="J24" s="2">
        <v>0.18909968999999999</v>
      </c>
      <c r="K24" s="2">
        <v>0</v>
      </c>
      <c r="L24" s="2">
        <v>9.59124205</v>
      </c>
    </row>
    <row r="25" spans="1:13" ht="12.75" x14ac:dyDescent="0.2">
      <c r="A25" s="1" t="s">
        <v>44</v>
      </c>
      <c r="B25" s="1" t="s">
        <v>35</v>
      </c>
      <c r="C25" s="2">
        <v>0.12197128</v>
      </c>
      <c r="D25" s="2">
        <v>0.24492628999999999</v>
      </c>
      <c r="E25" s="2">
        <v>0.67605057999999996</v>
      </c>
      <c r="F25" s="2">
        <v>0.57213621999999997</v>
      </c>
      <c r="G25" s="2">
        <v>0.22510356000000001</v>
      </c>
      <c r="H25" s="2">
        <v>0.51440081000000004</v>
      </c>
      <c r="I25" s="2">
        <v>0.31437648000000001</v>
      </c>
      <c r="J25" s="2">
        <v>0.14769843999999999</v>
      </c>
      <c r="K25" s="2">
        <v>0.63563634000000002</v>
      </c>
      <c r="L25" s="2">
        <v>3.4523000000000001</v>
      </c>
    </row>
    <row r="26" spans="1:13" ht="12.75" x14ac:dyDescent="0.2">
      <c r="A26" s="1" t="s">
        <v>54</v>
      </c>
      <c r="B26" s="1" t="s">
        <v>3</v>
      </c>
      <c r="C26" s="2">
        <v>1.3576352</v>
      </c>
      <c r="D26" s="2">
        <v>2.6430510599999999</v>
      </c>
      <c r="E26" s="2">
        <v>7.6733607099999999</v>
      </c>
      <c r="F26" s="2">
        <v>6.7184943300000004</v>
      </c>
      <c r="G26" s="2">
        <v>2.5142328900000002</v>
      </c>
      <c r="H26" s="2">
        <v>5.7434025499999999</v>
      </c>
      <c r="I26" s="2">
        <v>3.3708330599999998</v>
      </c>
      <c r="J26" s="2">
        <v>1.7604087799999999</v>
      </c>
      <c r="K26" s="2">
        <v>8.1463672099999993</v>
      </c>
      <c r="L26" s="2">
        <v>39.927785789999994</v>
      </c>
    </row>
    <row r="27" spans="1:13" ht="12.75" x14ac:dyDescent="0.2">
      <c r="A27" s="9" t="s">
        <v>45</v>
      </c>
      <c r="B27" s="9" t="s">
        <v>29</v>
      </c>
      <c r="C27" s="3">
        <v>0</v>
      </c>
      <c r="D27" s="3">
        <v>0</v>
      </c>
      <c r="E27" s="3">
        <v>0</v>
      </c>
      <c r="F27" s="3">
        <v>9.5658590000000002E-2</v>
      </c>
      <c r="G27" s="3">
        <v>0.92624914999999997</v>
      </c>
      <c r="H27" s="3">
        <v>0.31375517000000003</v>
      </c>
      <c r="I27" s="3">
        <v>7.0948599999999997E-3</v>
      </c>
      <c r="J27" s="3">
        <v>1.404731E-2</v>
      </c>
      <c r="K27" s="3">
        <v>0</v>
      </c>
      <c r="L27" s="3">
        <v>1.3568050800000002</v>
      </c>
    </row>
    <row r="28" spans="1:13" s="17" customFormat="1" ht="12.75" x14ac:dyDescent="0.2">
      <c r="A28" s="42" t="s">
        <v>4</v>
      </c>
      <c r="B28" s="42"/>
      <c r="C28" s="18">
        <f t="shared" ref="C28:L28" si="0">SUM(C11:C27)</f>
        <v>62.537552349999999</v>
      </c>
      <c r="D28" s="18">
        <f t="shared" si="0"/>
        <v>134.17780053000001</v>
      </c>
      <c r="E28" s="18">
        <f t="shared" si="0"/>
        <v>349.78703350000001</v>
      </c>
      <c r="F28" s="18">
        <f t="shared" si="0"/>
        <v>355.14857060000003</v>
      </c>
      <c r="G28" s="18">
        <f t="shared" si="0"/>
        <v>134.5563233</v>
      </c>
      <c r="H28" s="18">
        <f t="shared" si="0"/>
        <v>321.10328727999996</v>
      </c>
      <c r="I28" s="18">
        <f t="shared" si="0"/>
        <v>230.55311090999999</v>
      </c>
      <c r="J28" s="18">
        <f t="shared" si="0"/>
        <v>93.577391000000006</v>
      </c>
      <c r="K28" s="18">
        <f t="shared" si="0"/>
        <v>453.40580974000005</v>
      </c>
      <c r="L28" s="18">
        <f t="shared" si="0"/>
        <v>2134.8468792099998</v>
      </c>
    </row>
    <row r="29" spans="1:13" s="44" customFormat="1" ht="12.75" x14ac:dyDescent="0.2"/>
    <row r="30" spans="1:13" s="17" customFormat="1" ht="12.75" x14ac:dyDescent="0.2">
      <c r="A30" s="15"/>
      <c r="B30" s="15" t="s">
        <v>5</v>
      </c>
      <c r="C30" s="19"/>
      <c r="D30" s="19"/>
      <c r="E30" s="19"/>
      <c r="F30" s="19"/>
      <c r="G30" s="19"/>
      <c r="H30" s="19"/>
      <c r="I30" s="19"/>
      <c r="J30" s="19"/>
      <c r="K30" s="19"/>
      <c r="L30" s="19"/>
    </row>
    <row r="31" spans="1:13" ht="14.25" x14ac:dyDescent="0.2">
      <c r="A31" s="1"/>
      <c r="B31" s="1" t="s">
        <v>75</v>
      </c>
      <c r="C31" s="2">
        <v>215.02703484</v>
      </c>
      <c r="D31" s="2">
        <v>429.02247822999999</v>
      </c>
      <c r="E31" s="2">
        <v>1135.10329858</v>
      </c>
      <c r="F31" s="2">
        <v>1139.5038206199999</v>
      </c>
      <c r="G31" s="2">
        <v>400.14994121000001</v>
      </c>
      <c r="H31" s="2">
        <v>895.61385384000005</v>
      </c>
      <c r="I31" s="2">
        <v>509.81111852999999</v>
      </c>
      <c r="J31" s="2">
        <v>301.15372897999998</v>
      </c>
      <c r="K31" s="2">
        <v>958.61707553999997</v>
      </c>
      <c r="L31" s="2">
        <v>5984.0023503700004</v>
      </c>
    </row>
    <row r="32" spans="1:13" ht="14.25" x14ac:dyDescent="0.2">
      <c r="A32" s="1" t="s">
        <v>46</v>
      </c>
      <c r="B32" s="1" t="s">
        <v>76</v>
      </c>
      <c r="C32" s="2">
        <v>27.654809440000001</v>
      </c>
      <c r="D32" s="2">
        <v>72.188266990000002</v>
      </c>
      <c r="E32" s="2">
        <v>179.74821274999999</v>
      </c>
      <c r="F32" s="2">
        <v>204.22820136000001</v>
      </c>
      <c r="G32" s="2">
        <v>78.884389540000001</v>
      </c>
      <c r="H32" s="2">
        <v>154.62082452000001</v>
      </c>
      <c r="I32" s="2">
        <v>101.86275522</v>
      </c>
      <c r="J32" s="2">
        <v>56.349929619999997</v>
      </c>
      <c r="K32" s="2">
        <v>467.02529919</v>
      </c>
      <c r="L32" s="2">
        <v>1342.5626886299999</v>
      </c>
    </row>
    <row r="33" spans="1:12" ht="14.25" x14ac:dyDescent="0.2">
      <c r="A33" s="4" t="s">
        <v>83</v>
      </c>
      <c r="B33" s="1" t="s">
        <v>77</v>
      </c>
      <c r="C33" s="2">
        <v>8.0397478800000002</v>
      </c>
      <c r="D33" s="2">
        <v>11.013999999999999</v>
      </c>
      <c r="E33" s="2">
        <v>38.621936249999997</v>
      </c>
      <c r="F33" s="2">
        <v>59.993943549999997</v>
      </c>
      <c r="G33" s="2">
        <v>23.46628072</v>
      </c>
      <c r="H33" s="2">
        <v>29.195369079999999</v>
      </c>
      <c r="I33" s="2">
        <v>16.341651280000001</v>
      </c>
      <c r="J33" s="2">
        <v>2.536</v>
      </c>
      <c r="K33" s="2">
        <v>85.778064490000006</v>
      </c>
      <c r="L33" s="2">
        <v>274.98699325000001</v>
      </c>
    </row>
    <row r="34" spans="1:12" ht="14.25" x14ac:dyDescent="0.2">
      <c r="A34" s="1" t="s">
        <v>37</v>
      </c>
      <c r="B34" s="1" t="s">
        <v>78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10.895627599999999</v>
      </c>
      <c r="I34" s="2">
        <v>12.648480770000001</v>
      </c>
      <c r="J34" s="2">
        <v>0</v>
      </c>
      <c r="K34" s="2">
        <v>1.8559729300000001</v>
      </c>
      <c r="L34" s="2">
        <v>25.4000813</v>
      </c>
    </row>
    <row r="35" spans="1:12" ht="12.75" x14ac:dyDescent="0.2">
      <c r="A35" s="9" t="s">
        <v>47</v>
      </c>
      <c r="B35" s="9" t="s">
        <v>6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78</v>
      </c>
      <c r="L35" s="3">
        <v>78</v>
      </c>
    </row>
    <row r="36" spans="1:12" s="17" customFormat="1" ht="12.75" x14ac:dyDescent="0.2">
      <c r="A36" s="45" t="s">
        <v>7</v>
      </c>
      <c r="B36" s="45"/>
      <c r="C36" s="19">
        <f t="shared" ref="C36:L36" si="1">SUM(C31:C35)</f>
        <v>250.72159216</v>
      </c>
      <c r="D36" s="19">
        <f t="shared" si="1"/>
        <v>512.22474521999993</v>
      </c>
      <c r="E36" s="19">
        <f t="shared" si="1"/>
        <v>1353.4734475800001</v>
      </c>
      <c r="F36" s="19">
        <f t="shared" si="1"/>
        <v>1403.7259655299999</v>
      </c>
      <c r="G36" s="19">
        <f t="shared" si="1"/>
        <v>502.50061146999997</v>
      </c>
      <c r="H36" s="19">
        <f t="shared" si="1"/>
        <v>1090.3256750400001</v>
      </c>
      <c r="I36" s="19">
        <f t="shared" si="1"/>
        <v>640.66400579999993</v>
      </c>
      <c r="J36" s="19">
        <f t="shared" si="1"/>
        <v>360.0396586</v>
      </c>
      <c r="K36" s="19">
        <f t="shared" si="1"/>
        <v>1591.2764121499999</v>
      </c>
      <c r="L36" s="19">
        <f t="shared" si="1"/>
        <v>7704.9521135499999</v>
      </c>
    </row>
    <row r="37" spans="1:12" s="47" customFormat="1" ht="12.75" x14ac:dyDescent="0.2"/>
    <row r="38" spans="1:12" s="17" customFormat="1" ht="12.75" x14ac:dyDescent="0.2">
      <c r="A38" s="45" t="s">
        <v>23</v>
      </c>
      <c r="B38" s="45"/>
      <c r="C38" s="19">
        <f t="shared" ref="C38:L38" si="2">C8+C28+C36</f>
        <v>840.29392551000001</v>
      </c>
      <c r="D38" s="19">
        <f t="shared" si="2"/>
        <v>1689.7772997499999</v>
      </c>
      <c r="E38" s="19">
        <f t="shared" si="2"/>
        <v>4654.8763170799994</v>
      </c>
      <c r="F38" s="19">
        <f t="shared" si="2"/>
        <v>4303.9143961299997</v>
      </c>
      <c r="G38" s="19">
        <f t="shared" si="2"/>
        <v>1654.02603077</v>
      </c>
      <c r="H38" s="19">
        <f t="shared" si="2"/>
        <v>3604.8637273200002</v>
      </c>
      <c r="I38" s="19">
        <f t="shared" si="2"/>
        <v>2215.1299707099997</v>
      </c>
      <c r="J38" s="19">
        <f t="shared" si="2"/>
        <v>1173.4338286</v>
      </c>
      <c r="K38" s="19">
        <f t="shared" si="2"/>
        <v>5353.0973348900006</v>
      </c>
      <c r="L38" s="19">
        <f t="shared" si="2"/>
        <v>25489.41283076</v>
      </c>
    </row>
    <row r="39" spans="1:12" s="47" customFormat="1" ht="12.75" x14ac:dyDescent="0.2"/>
    <row r="40" spans="1:12" s="14" customFormat="1" ht="12.75" x14ac:dyDescent="0.2">
      <c r="B40" s="14" t="s">
        <v>28</v>
      </c>
    </row>
    <row r="41" spans="1:12" s="44" customFormat="1" ht="12.75" x14ac:dyDescent="0.2"/>
    <row r="42" spans="1:12" s="17" customFormat="1" ht="12.75" x14ac:dyDescent="0.2">
      <c r="A42" s="14"/>
      <c r="B42" s="14" t="s">
        <v>27</v>
      </c>
      <c r="C42" s="18">
        <v>263.948421</v>
      </c>
      <c r="D42" s="18">
        <v>624.65546900000004</v>
      </c>
      <c r="E42" s="18">
        <v>1710.1216830000001</v>
      </c>
      <c r="F42" s="18">
        <v>1620.9612070000001</v>
      </c>
      <c r="G42" s="18">
        <v>716.337626</v>
      </c>
      <c r="H42" s="18">
        <v>1300.7563990000001</v>
      </c>
      <c r="I42" s="18">
        <v>908.989779</v>
      </c>
      <c r="J42" s="18">
        <v>496.75170500000002</v>
      </c>
      <c r="K42" s="18">
        <v>2819.1986649999999</v>
      </c>
      <c r="L42" s="18">
        <v>10461.720954</v>
      </c>
    </row>
    <row r="43" spans="1:12" s="44" customFormat="1" ht="12.75" x14ac:dyDescent="0.2"/>
    <row r="44" spans="1:12" s="17" customFormat="1" ht="12.75" x14ac:dyDescent="0.2">
      <c r="A44" s="15"/>
      <c r="B44" s="15" t="s">
        <v>67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2.75" x14ac:dyDescent="0.2">
      <c r="A45" s="1" t="s">
        <v>48</v>
      </c>
      <c r="B45" s="1" t="s">
        <v>8</v>
      </c>
      <c r="C45" s="2">
        <v>5.582884</v>
      </c>
      <c r="D45" s="2">
        <v>9.9846620000000001</v>
      </c>
      <c r="E45" s="2">
        <v>25.210888000000001</v>
      </c>
      <c r="F45" s="2">
        <v>23.691777999999999</v>
      </c>
      <c r="G45" s="2">
        <v>9.5373020000000004</v>
      </c>
      <c r="H45" s="2">
        <v>21.908241</v>
      </c>
      <c r="I45" s="2">
        <v>12.000003</v>
      </c>
      <c r="J45" s="2">
        <v>5.551647</v>
      </c>
      <c r="K45" s="2">
        <v>17.923407000000001</v>
      </c>
      <c r="L45" s="2">
        <v>131.39081200000001</v>
      </c>
    </row>
    <row r="46" spans="1:12" ht="12.75" x14ac:dyDescent="0.2">
      <c r="A46" s="1" t="s">
        <v>63</v>
      </c>
      <c r="B46" s="8" t="s">
        <v>69</v>
      </c>
      <c r="C46" s="2">
        <v>1.3720000000000001</v>
      </c>
      <c r="D46" s="2">
        <v>3.2410000000000001</v>
      </c>
      <c r="E46" s="2">
        <v>8.7759999999999998</v>
      </c>
      <c r="F46" s="2">
        <v>8.5220000000000002</v>
      </c>
      <c r="G46" s="2">
        <v>3.5230000000000001</v>
      </c>
      <c r="H46" s="2">
        <v>6.7050000000000001</v>
      </c>
      <c r="I46" s="2">
        <v>4.3609999999999998</v>
      </c>
      <c r="J46" s="2">
        <v>2.46</v>
      </c>
      <c r="K46" s="2">
        <v>13.903</v>
      </c>
      <c r="L46" s="2">
        <v>52.863</v>
      </c>
    </row>
    <row r="47" spans="1:12" ht="12.75" x14ac:dyDescent="0.2">
      <c r="A47" s="1" t="s">
        <v>64</v>
      </c>
      <c r="B47" s="1" t="s">
        <v>62</v>
      </c>
      <c r="C47" s="2">
        <v>9.5648339999999994</v>
      </c>
      <c r="D47" s="2">
        <v>13.770085999999999</v>
      </c>
      <c r="E47" s="2">
        <v>26.418514999999999</v>
      </c>
      <c r="F47" s="2">
        <v>11.96105</v>
      </c>
      <c r="G47" s="2">
        <v>1.7659750000000001</v>
      </c>
      <c r="H47" s="2">
        <v>26.619696999999999</v>
      </c>
      <c r="I47" s="2">
        <v>4.3080939999999996</v>
      </c>
      <c r="J47" s="2">
        <v>0.59174899999999997</v>
      </c>
      <c r="K47" s="2">
        <v>0</v>
      </c>
      <c r="L47" s="2">
        <v>94.999999999999986</v>
      </c>
    </row>
    <row r="48" spans="1:12" ht="12.75" x14ac:dyDescent="0.2">
      <c r="A48" s="1" t="s">
        <v>49</v>
      </c>
      <c r="B48" s="1" t="s">
        <v>9</v>
      </c>
      <c r="C48" s="2">
        <v>0</v>
      </c>
      <c r="D48" s="2">
        <v>0</v>
      </c>
      <c r="E48" s="2">
        <v>2.516248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2.516248</v>
      </c>
    </row>
    <row r="49" spans="1:12" ht="12.75" x14ac:dyDescent="0.2">
      <c r="A49" s="1" t="s">
        <v>50</v>
      </c>
      <c r="B49" s="1" t="s">
        <v>10</v>
      </c>
      <c r="C49" s="2">
        <v>0.15930573000000001</v>
      </c>
      <c r="D49" s="2">
        <v>0.82666757999999996</v>
      </c>
      <c r="E49" s="2">
        <v>1.1280568</v>
      </c>
      <c r="F49" s="2">
        <v>6.5054070800000003</v>
      </c>
      <c r="G49" s="2">
        <v>7.1966078499999995</v>
      </c>
      <c r="H49" s="2">
        <v>8.6894927899999992</v>
      </c>
      <c r="I49" s="2">
        <v>6.73469622</v>
      </c>
      <c r="J49" s="2">
        <v>3.42292044</v>
      </c>
      <c r="K49" s="2">
        <v>52.348051490000003</v>
      </c>
      <c r="L49" s="2">
        <v>87.01120598</v>
      </c>
    </row>
    <row r="50" spans="1:12" ht="12.75" x14ac:dyDescent="0.2">
      <c r="A50" s="1" t="s">
        <v>65</v>
      </c>
      <c r="B50" s="1" t="s">
        <v>66</v>
      </c>
      <c r="C50" s="2">
        <v>0.21163999999999999</v>
      </c>
      <c r="D50" s="2">
        <v>0.32707999999999998</v>
      </c>
      <c r="E50" s="2">
        <v>1.8662799999999999</v>
      </c>
      <c r="F50" s="2">
        <v>1.0341499999999999</v>
      </c>
      <c r="G50" s="2">
        <v>0.22126000000000001</v>
      </c>
      <c r="H50" s="2">
        <v>0.76478999999999997</v>
      </c>
      <c r="I50" s="2">
        <v>0.35113</v>
      </c>
      <c r="J50" s="2">
        <v>9.6200000000000001E-3</v>
      </c>
      <c r="K50" s="2">
        <v>2.4049999999999998E-2</v>
      </c>
      <c r="L50" s="2">
        <v>4.8099999999999996</v>
      </c>
    </row>
    <row r="51" spans="1:12" ht="12.75" x14ac:dyDescent="0.2">
      <c r="A51" s="1" t="s">
        <v>51</v>
      </c>
      <c r="B51" s="1" t="s">
        <v>11</v>
      </c>
      <c r="C51" s="2">
        <v>0</v>
      </c>
      <c r="D51" s="2">
        <v>1.19987756</v>
      </c>
      <c r="E51" s="2">
        <v>0</v>
      </c>
      <c r="F51" s="2">
        <v>1.7637002500000001</v>
      </c>
      <c r="G51" s="2">
        <v>1.49984695</v>
      </c>
      <c r="H51" s="2">
        <v>1.98816269</v>
      </c>
      <c r="I51" s="2">
        <v>1.5746989499999999</v>
      </c>
      <c r="J51" s="2">
        <v>0</v>
      </c>
      <c r="K51" s="2">
        <v>2.5583089999999999</v>
      </c>
      <c r="L51" s="2">
        <v>10.5845954</v>
      </c>
    </row>
    <row r="52" spans="1:12" ht="12.75" x14ac:dyDescent="0.2">
      <c r="A52" s="1" t="s">
        <v>71</v>
      </c>
      <c r="B52" s="1" t="s">
        <v>70</v>
      </c>
      <c r="C52" s="2">
        <v>3.65425019</v>
      </c>
      <c r="D52" s="2">
        <v>8.8046797100000003</v>
      </c>
      <c r="E52" s="2">
        <v>22.5536265</v>
      </c>
      <c r="F52" s="2">
        <v>20.860839909999999</v>
      </c>
      <c r="G52" s="2">
        <v>7.9696532400000004</v>
      </c>
      <c r="H52" s="2">
        <v>14.599801980000001</v>
      </c>
      <c r="I52" s="2">
        <v>9.7783169999999995</v>
      </c>
      <c r="J52" s="2">
        <v>5.2186325499999997</v>
      </c>
      <c r="K52" s="2">
        <v>22.967958249999999</v>
      </c>
      <c r="L52" s="2">
        <v>116.40775932999999</v>
      </c>
    </row>
    <row r="53" spans="1:12" ht="12.75" x14ac:dyDescent="0.2">
      <c r="A53" s="9" t="s">
        <v>55</v>
      </c>
      <c r="B53" s="9" t="s">
        <v>24</v>
      </c>
      <c r="C53" s="3">
        <v>6.5668799999999999E-2</v>
      </c>
      <c r="D53" s="3">
        <v>2.0317558999999998</v>
      </c>
      <c r="E53" s="3">
        <v>0.61962187999999996</v>
      </c>
      <c r="F53" s="3">
        <v>0.50922546999999996</v>
      </c>
      <c r="G53" s="3">
        <v>0.46032972999999999</v>
      </c>
      <c r="H53" s="3">
        <v>6.6943647100000003</v>
      </c>
      <c r="I53" s="3">
        <v>4.55717675</v>
      </c>
      <c r="J53" s="3">
        <v>0.29348983000000001</v>
      </c>
      <c r="K53" s="3">
        <v>0.22524246000000001</v>
      </c>
      <c r="L53" s="3">
        <v>15.456875530000001</v>
      </c>
    </row>
    <row r="54" spans="1:12" s="17" customFormat="1" ht="12.75" x14ac:dyDescent="0.2">
      <c r="A54" s="42" t="s">
        <v>68</v>
      </c>
      <c r="B54" s="42"/>
      <c r="C54" s="18">
        <f t="shared" ref="C54:L54" si="3">SUM(C45:C53)</f>
        <v>20.610582719999996</v>
      </c>
      <c r="D54" s="18">
        <f t="shared" si="3"/>
        <v>40.18580875</v>
      </c>
      <c r="E54" s="18">
        <f t="shared" si="3"/>
        <v>89.089236179999986</v>
      </c>
      <c r="F54" s="18">
        <f t="shared" si="3"/>
        <v>74.848150709999999</v>
      </c>
      <c r="G54" s="18">
        <f t="shared" si="3"/>
        <v>32.173974770000001</v>
      </c>
      <c r="H54" s="18">
        <f t="shared" si="3"/>
        <v>87.969550170000005</v>
      </c>
      <c r="I54" s="18">
        <f t="shared" si="3"/>
        <v>43.665115920000005</v>
      </c>
      <c r="J54" s="18">
        <f t="shared" si="3"/>
        <v>17.548058819999998</v>
      </c>
      <c r="K54" s="18">
        <f t="shared" si="3"/>
        <v>109.9500182</v>
      </c>
      <c r="L54" s="18">
        <f t="shared" si="3"/>
        <v>516.04049624000004</v>
      </c>
    </row>
    <row r="55" spans="1:12" s="44" customFormat="1" ht="12.75" x14ac:dyDescent="0.2"/>
    <row r="56" spans="1:12" s="17" customFormat="1" ht="12.75" x14ac:dyDescent="0.2">
      <c r="A56" s="46" t="s">
        <v>32</v>
      </c>
      <c r="B56" s="46"/>
      <c r="C56" s="20">
        <f t="shared" ref="C56:L56" si="4">C42+C54</f>
        <v>284.55900371999996</v>
      </c>
      <c r="D56" s="20">
        <f t="shared" si="4"/>
        <v>664.84127775000002</v>
      </c>
      <c r="E56" s="20">
        <f t="shared" si="4"/>
        <v>1799.21091918</v>
      </c>
      <c r="F56" s="20">
        <f t="shared" si="4"/>
        <v>1695.8093577100001</v>
      </c>
      <c r="G56" s="20">
        <f t="shared" si="4"/>
        <v>748.51160076999997</v>
      </c>
      <c r="H56" s="20">
        <f t="shared" si="4"/>
        <v>1388.7259491700001</v>
      </c>
      <c r="I56" s="20">
        <f t="shared" si="4"/>
        <v>952.65489492000006</v>
      </c>
      <c r="J56" s="20">
        <f t="shared" si="4"/>
        <v>514.29976382000007</v>
      </c>
      <c r="K56" s="20">
        <f t="shared" si="4"/>
        <v>2929.1486832000001</v>
      </c>
      <c r="L56" s="20">
        <f t="shared" si="4"/>
        <v>10977.761450240001</v>
      </c>
    </row>
    <row r="57" spans="1:12" s="47" customFormat="1" ht="12.75" x14ac:dyDescent="0.2"/>
    <row r="58" spans="1:12" s="17" customFormat="1" ht="12.75" x14ac:dyDescent="0.2">
      <c r="A58" s="48" t="s">
        <v>33</v>
      </c>
      <c r="B58" s="48"/>
      <c r="C58" s="21">
        <f t="shared" ref="C58:L58" si="5">C38+C56</f>
        <v>1124.85292923</v>
      </c>
      <c r="D58" s="21">
        <f t="shared" si="5"/>
        <v>2354.6185774999999</v>
      </c>
      <c r="E58" s="21">
        <f t="shared" si="5"/>
        <v>6454.0872362599994</v>
      </c>
      <c r="F58" s="21">
        <f t="shared" si="5"/>
        <v>5999.7237538399995</v>
      </c>
      <c r="G58" s="21">
        <f t="shared" si="5"/>
        <v>2402.5376315399999</v>
      </c>
      <c r="H58" s="21">
        <f t="shared" si="5"/>
        <v>4993.5896764900008</v>
      </c>
      <c r="I58" s="21">
        <f t="shared" si="5"/>
        <v>3167.7848656299998</v>
      </c>
      <c r="J58" s="21">
        <f t="shared" si="5"/>
        <v>1687.7335924200002</v>
      </c>
      <c r="K58" s="21">
        <f t="shared" si="5"/>
        <v>8282.2460180900016</v>
      </c>
      <c r="L58" s="21">
        <f t="shared" si="5"/>
        <v>36467.174281</v>
      </c>
    </row>
    <row r="59" spans="1:12" x14ac:dyDescent="0.2">
      <c r="C59" s="11"/>
      <c r="D59" s="11"/>
      <c r="E59" s="11"/>
      <c r="F59" s="11"/>
      <c r="G59" s="11"/>
      <c r="H59" s="11"/>
      <c r="I59" s="11"/>
      <c r="J59" s="11"/>
      <c r="K59" s="11"/>
      <c r="L59" s="11"/>
    </row>
    <row r="60" spans="1:12" s="49" customFormat="1" ht="12.75" x14ac:dyDescent="0.2">
      <c r="A60" s="50" t="s">
        <v>57</v>
      </c>
    </row>
    <row r="61" spans="1:12" s="12" customFormat="1" ht="155.25" customHeight="1" x14ac:dyDescent="0.2">
      <c r="A61" s="40" t="s">
        <v>158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</row>
  </sheetData>
  <mergeCells count="21">
    <mergeCell ref="A1:XFD1"/>
    <mergeCell ref="A2:XFD2"/>
    <mergeCell ref="A60:XFD60"/>
    <mergeCell ref="A3:XFD3"/>
    <mergeCell ref="A5:XFD5"/>
    <mergeCell ref="A61:L61"/>
    <mergeCell ref="A7:XFD7"/>
    <mergeCell ref="A9:XFD9"/>
    <mergeCell ref="A28:B28"/>
    <mergeCell ref="A29:XFD29"/>
    <mergeCell ref="A36:B36"/>
    <mergeCell ref="A56:B56"/>
    <mergeCell ref="A57:XFD57"/>
    <mergeCell ref="A58:B58"/>
    <mergeCell ref="A38:B38"/>
    <mergeCell ref="A39:XFD39"/>
    <mergeCell ref="A41:XFD41"/>
    <mergeCell ref="A43:XFD43"/>
    <mergeCell ref="A54:B54"/>
    <mergeCell ref="A55:XFD55"/>
    <mergeCell ref="A37:XFD37"/>
  </mergeCells>
  <pageMargins left="0.70866141732283472" right="0.70866141732283472" top="0.78740157480314965" bottom="0.78740157480314965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0"/>
  <sheetViews>
    <sheetView zoomScale="90" zoomScaleNormal="90" workbookViewId="0"/>
  </sheetViews>
  <sheetFormatPr baseColWidth="10" defaultRowHeight="15" x14ac:dyDescent="0.25"/>
  <cols>
    <col min="1" max="1" width="77.7109375" style="22" bestFit="1" customWidth="1"/>
    <col min="2" max="2" width="15.7109375" style="25" customWidth="1"/>
    <col min="3" max="10" width="11.42578125" style="25"/>
    <col min="11" max="11" width="11.42578125" style="24"/>
    <col min="12" max="12" width="6.7109375" style="22" customWidth="1"/>
    <col min="13" max="13" width="70.42578125" style="23" bestFit="1" customWidth="1"/>
    <col min="14" max="16384" width="11.42578125" style="22"/>
  </cols>
  <sheetData>
    <row r="1" spans="1:13" x14ac:dyDescent="0.25">
      <c r="A1" s="39" t="s">
        <v>157</v>
      </c>
    </row>
    <row r="2" spans="1:13" x14ac:dyDescent="0.25">
      <c r="A2" s="22" t="s">
        <v>156</v>
      </c>
    </row>
    <row r="4" spans="1:13" x14ac:dyDescent="0.25">
      <c r="A4" s="31" t="s">
        <v>155</v>
      </c>
    </row>
    <row r="5" spans="1:13" x14ac:dyDescent="0.25">
      <c r="B5" s="30" t="s">
        <v>12</v>
      </c>
      <c r="C5" s="30" t="s">
        <v>13</v>
      </c>
      <c r="D5" s="30" t="s">
        <v>14</v>
      </c>
      <c r="E5" s="30" t="s">
        <v>15</v>
      </c>
      <c r="F5" s="30" t="s">
        <v>16</v>
      </c>
      <c r="G5" s="30" t="s">
        <v>17</v>
      </c>
      <c r="H5" s="30" t="s">
        <v>18</v>
      </c>
      <c r="I5" s="30" t="s">
        <v>19</v>
      </c>
      <c r="J5" s="30" t="s">
        <v>20</v>
      </c>
      <c r="K5" s="30" t="s">
        <v>103</v>
      </c>
      <c r="M5" s="23" t="s">
        <v>154</v>
      </c>
    </row>
    <row r="6" spans="1:13" x14ac:dyDescent="0.25">
      <c r="A6" s="31" t="s">
        <v>153</v>
      </c>
    </row>
    <row r="7" spans="1:13" x14ac:dyDescent="0.25">
      <c r="A7" s="22" t="s">
        <v>152</v>
      </c>
    </row>
    <row r="8" spans="1:13" x14ac:dyDescent="0.25">
      <c r="A8" s="22" t="s">
        <v>151</v>
      </c>
      <c r="B8" s="28">
        <v>136091.72615</v>
      </c>
      <c r="C8" s="28">
        <v>257878.23515000002</v>
      </c>
      <c r="D8" s="28">
        <v>766460.28546000004</v>
      </c>
      <c r="E8" s="28">
        <v>764502.2954699999</v>
      </c>
      <c r="F8" s="28">
        <v>268853.56939999998</v>
      </c>
      <c r="G8" s="28">
        <v>521971.94496999995</v>
      </c>
      <c r="H8" s="28">
        <v>354136.92695999995</v>
      </c>
      <c r="I8" s="28">
        <v>228538.67142000003</v>
      </c>
      <c r="J8" s="28">
        <v>714474.03916999989</v>
      </c>
      <c r="K8" s="29">
        <f t="shared" ref="K8:K16" si="0">SUM(B8:J8)</f>
        <v>4012907.6941499994</v>
      </c>
      <c r="M8" s="23" t="s">
        <v>150</v>
      </c>
    </row>
    <row r="9" spans="1:13" x14ac:dyDescent="0.25">
      <c r="A9" s="22" t="s">
        <v>149</v>
      </c>
      <c r="B9" s="28">
        <v>3191.8206699999996</v>
      </c>
      <c r="C9" s="28">
        <v>11646.309439999999</v>
      </c>
      <c r="D9" s="28">
        <v>23202.803019999999</v>
      </c>
      <c r="E9" s="28">
        <v>34004.168799999992</v>
      </c>
      <c r="F9" s="28">
        <v>11792.04801</v>
      </c>
      <c r="G9" s="28">
        <v>23243.86707</v>
      </c>
      <c r="H9" s="28">
        <v>16560.491369999996</v>
      </c>
      <c r="I9" s="28">
        <v>10122.40199</v>
      </c>
      <c r="J9" s="28">
        <v>27251.362879999997</v>
      </c>
      <c r="K9" s="29">
        <f t="shared" si="0"/>
        <v>161015.27325</v>
      </c>
      <c r="M9" s="23" t="s">
        <v>148</v>
      </c>
    </row>
    <row r="10" spans="1:13" x14ac:dyDescent="0.25">
      <c r="A10" s="22" t="s">
        <v>147</v>
      </c>
      <c r="B10" s="28">
        <v>490</v>
      </c>
      <c r="C10" s="28">
        <v>4214</v>
      </c>
      <c r="D10" s="28">
        <v>9265</v>
      </c>
      <c r="E10" s="28">
        <v>9831</v>
      </c>
      <c r="F10" s="28">
        <v>3893</v>
      </c>
      <c r="G10" s="28">
        <v>8756</v>
      </c>
      <c r="H10" s="28">
        <v>5696</v>
      </c>
      <c r="I10" s="28">
        <v>955</v>
      </c>
      <c r="J10" s="28">
        <v>0</v>
      </c>
      <c r="K10" s="29">
        <f t="shared" si="0"/>
        <v>43100</v>
      </c>
      <c r="M10" s="23" t="s">
        <v>146</v>
      </c>
    </row>
    <row r="11" spans="1:13" x14ac:dyDescent="0.25">
      <c r="A11" s="22" t="s">
        <v>145</v>
      </c>
      <c r="B11" s="28">
        <v>75253.48801999999</v>
      </c>
      <c r="C11" s="28">
        <v>155283.93363999997</v>
      </c>
      <c r="D11" s="28">
        <v>336175.21010000003</v>
      </c>
      <c r="E11" s="28">
        <v>331166.35635000002</v>
      </c>
      <c r="F11" s="28">
        <v>115611.3238</v>
      </c>
      <c r="G11" s="28">
        <v>341642.04180000001</v>
      </c>
      <c r="H11" s="28">
        <v>133417.70020000002</v>
      </c>
      <c r="I11" s="28">
        <v>61537.655569999995</v>
      </c>
      <c r="J11" s="28">
        <v>216891.67349000002</v>
      </c>
      <c r="K11" s="29">
        <f t="shared" si="0"/>
        <v>1766979.3829699999</v>
      </c>
      <c r="L11" s="33"/>
      <c r="M11" s="23" t="s">
        <v>144</v>
      </c>
    </row>
    <row r="12" spans="1:13" x14ac:dyDescent="0.25">
      <c r="A12" s="38" t="s">
        <v>143</v>
      </c>
      <c r="B12" s="28">
        <v>1512.5249999999999</v>
      </c>
      <c r="C12" s="28">
        <v>2991.9749999999999</v>
      </c>
      <c r="D12" s="28">
        <v>9634.2750000000015</v>
      </c>
      <c r="E12" s="28">
        <v>9203.7749999999996</v>
      </c>
      <c r="F12" s="28">
        <v>3348.4500000000003</v>
      </c>
      <c r="G12" s="28">
        <v>6775.125</v>
      </c>
      <c r="H12" s="28">
        <v>4537.05</v>
      </c>
      <c r="I12" s="28">
        <v>2581.9499999999998</v>
      </c>
      <c r="J12" s="28">
        <v>11914.875</v>
      </c>
      <c r="K12" s="29">
        <f t="shared" si="0"/>
        <v>52500</v>
      </c>
      <c r="L12" s="33"/>
      <c r="M12" s="23" t="s">
        <v>142</v>
      </c>
    </row>
    <row r="13" spans="1:13" x14ac:dyDescent="0.25">
      <c r="A13" s="38" t="s">
        <v>141</v>
      </c>
      <c r="B13" s="28">
        <v>338.6</v>
      </c>
      <c r="C13" s="28">
        <v>563.79999999999995</v>
      </c>
      <c r="D13" s="28">
        <v>1926.5</v>
      </c>
      <c r="E13" s="28">
        <v>1633.1</v>
      </c>
      <c r="F13" s="28">
        <v>595.30000000000007</v>
      </c>
      <c r="G13" s="28">
        <v>1086.5</v>
      </c>
      <c r="H13" s="28">
        <v>838.9</v>
      </c>
      <c r="I13" s="28">
        <v>488.70000000000005</v>
      </c>
      <c r="J13" s="28">
        <v>2528.6</v>
      </c>
      <c r="K13" s="29">
        <f t="shared" si="0"/>
        <v>10000</v>
      </c>
      <c r="L13" s="33"/>
      <c r="M13" s="37" t="s">
        <v>140</v>
      </c>
    </row>
    <row r="14" spans="1:13" x14ac:dyDescent="0.25">
      <c r="A14" s="22" t="s">
        <v>139</v>
      </c>
      <c r="B14" s="28">
        <v>1286.0999999999999</v>
      </c>
      <c r="C14" s="28">
        <v>2617.6499999999996</v>
      </c>
      <c r="D14" s="28">
        <v>8114.85</v>
      </c>
      <c r="E14" s="28">
        <v>7931.3595000000005</v>
      </c>
      <c r="F14" s="28">
        <v>2886.75</v>
      </c>
      <c r="G14" s="28">
        <v>5854.05</v>
      </c>
      <c r="H14" s="28">
        <v>3923.1</v>
      </c>
      <c r="I14" s="28">
        <v>2173.5</v>
      </c>
      <c r="J14" s="28">
        <v>10282.949999999999</v>
      </c>
      <c r="K14" s="29">
        <f t="shared" si="0"/>
        <v>45070.309499999996</v>
      </c>
      <c r="L14" s="33"/>
      <c r="M14" s="23" t="s">
        <v>138</v>
      </c>
    </row>
    <row r="15" spans="1:13" x14ac:dyDescent="0.25">
      <c r="A15" s="22" t="s">
        <v>137</v>
      </c>
      <c r="B15" s="28">
        <v>1009.05</v>
      </c>
      <c r="C15" s="28">
        <v>1996.3999999999999</v>
      </c>
      <c r="D15" s="28">
        <v>6429.5</v>
      </c>
      <c r="E15" s="28">
        <v>6143.55</v>
      </c>
      <c r="F15" s="28">
        <v>2227.3999999999996</v>
      </c>
      <c r="G15" s="28">
        <v>4523.75</v>
      </c>
      <c r="H15" s="28">
        <v>3025.75</v>
      </c>
      <c r="I15" s="28">
        <v>1718.8499999999997</v>
      </c>
      <c r="J15" s="28">
        <v>7925.75</v>
      </c>
      <c r="K15" s="29">
        <f t="shared" si="0"/>
        <v>35000</v>
      </c>
      <c r="L15" s="33"/>
      <c r="M15" s="37" t="s">
        <v>136</v>
      </c>
    </row>
    <row r="16" spans="1:13" x14ac:dyDescent="0.25">
      <c r="A16" s="22" t="s">
        <v>135</v>
      </c>
      <c r="B16" s="28">
        <v>6406.9658799999997</v>
      </c>
      <c r="C16" s="28">
        <v>8500</v>
      </c>
      <c r="D16" s="28">
        <v>10000</v>
      </c>
      <c r="E16" s="28">
        <v>20170.104319999999</v>
      </c>
      <c r="F16" s="28">
        <v>-2350</v>
      </c>
      <c r="G16" s="28">
        <v>15724.337210000002</v>
      </c>
      <c r="H16" s="28">
        <v>8897.8655099999996</v>
      </c>
      <c r="I16" s="28">
        <v>12125.254810000002</v>
      </c>
      <c r="J16" s="28">
        <v>16000.000010000002</v>
      </c>
      <c r="K16" s="29">
        <f t="shared" si="0"/>
        <v>95474.527740000005</v>
      </c>
      <c r="L16" s="33"/>
      <c r="M16" s="23" t="s">
        <v>43</v>
      </c>
    </row>
    <row r="17" spans="1:13" x14ac:dyDescent="0.25">
      <c r="A17" s="31" t="s">
        <v>134</v>
      </c>
      <c r="B17" s="28"/>
      <c r="C17" s="28"/>
      <c r="D17" s="28"/>
      <c r="E17" s="28"/>
      <c r="F17" s="28"/>
      <c r="G17" s="28"/>
      <c r="H17" s="28"/>
      <c r="I17" s="28"/>
      <c r="J17" s="28"/>
      <c r="K17" s="29"/>
    </row>
    <row r="18" spans="1:13" x14ac:dyDescent="0.25">
      <c r="A18" s="22" t="s">
        <v>133</v>
      </c>
      <c r="B18" s="28">
        <v>17584.974999999999</v>
      </c>
      <c r="C18" s="28">
        <v>44099.159</v>
      </c>
      <c r="D18" s="28">
        <v>102527.682</v>
      </c>
      <c r="E18" s="28">
        <v>100666.06600000001</v>
      </c>
      <c r="F18" s="28">
        <v>42589.642999999996</v>
      </c>
      <c r="G18" s="28">
        <v>89472.145000000004</v>
      </c>
      <c r="H18" s="28">
        <v>69574.031000000003</v>
      </c>
      <c r="I18" s="28">
        <v>24524.482</v>
      </c>
      <c r="J18" s="28">
        <v>173377.77</v>
      </c>
      <c r="K18" s="29">
        <f t="shared" ref="K18:K25" si="1">SUM(B18:J18)</f>
        <v>664415.95299999998</v>
      </c>
      <c r="M18" s="36" t="s">
        <v>39</v>
      </c>
    </row>
    <row r="19" spans="1:13" x14ac:dyDescent="0.25">
      <c r="A19" s="22" t="s">
        <v>132</v>
      </c>
      <c r="B19" s="28">
        <v>4466.7389999999996</v>
      </c>
      <c r="C19" s="28">
        <v>11977.876</v>
      </c>
      <c r="D19" s="28">
        <v>25096.753000000001</v>
      </c>
      <c r="E19" s="28">
        <v>23778.609</v>
      </c>
      <c r="F19" s="28">
        <v>11165.110999999999</v>
      </c>
      <c r="G19" s="28">
        <v>22375.376</v>
      </c>
      <c r="H19" s="28">
        <v>13862.171</v>
      </c>
      <c r="I19" s="28">
        <v>6455.2379999999994</v>
      </c>
      <c r="J19" s="28">
        <v>54490.048000000003</v>
      </c>
      <c r="K19" s="29">
        <f t="shared" si="1"/>
        <v>173667.921</v>
      </c>
      <c r="M19" s="23" t="s">
        <v>131</v>
      </c>
    </row>
    <row r="20" spans="1:13" x14ac:dyDescent="0.25">
      <c r="A20" s="22" t="s">
        <v>130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10895.6276</v>
      </c>
      <c r="H20" s="28">
        <v>12648.480769999998</v>
      </c>
      <c r="I20" s="28">
        <v>0</v>
      </c>
      <c r="J20" s="28">
        <v>1855.9729299999999</v>
      </c>
      <c r="K20" s="29">
        <f t="shared" si="1"/>
        <v>25400.081299999998</v>
      </c>
      <c r="M20" s="23" t="s">
        <v>37</v>
      </c>
    </row>
    <row r="21" spans="1:13" x14ac:dyDescent="0.25">
      <c r="A21" s="22" t="s">
        <v>129</v>
      </c>
      <c r="B21" s="28">
        <v>4669</v>
      </c>
      <c r="C21" s="28">
        <v>9011</v>
      </c>
      <c r="D21" s="28">
        <v>34171</v>
      </c>
      <c r="E21" s="28">
        <v>43316</v>
      </c>
      <c r="F21" s="28">
        <v>8663</v>
      </c>
      <c r="G21" s="28">
        <v>26588</v>
      </c>
      <c r="H21" s="28">
        <v>31894</v>
      </c>
      <c r="I21" s="28">
        <v>6078</v>
      </c>
      <c r="J21" s="28">
        <v>28747</v>
      </c>
      <c r="K21" s="29">
        <f t="shared" si="1"/>
        <v>193137</v>
      </c>
      <c r="M21" s="23" t="s">
        <v>60</v>
      </c>
    </row>
    <row r="22" spans="1:13" x14ac:dyDescent="0.25">
      <c r="A22" s="22" t="s">
        <v>128</v>
      </c>
      <c r="B22" s="28">
        <v>12192.91668</v>
      </c>
      <c r="C22" s="28">
        <v>23429.860980000001</v>
      </c>
      <c r="D22" s="28">
        <v>69560.735950000002</v>
      </c>
      <c r="E22" s="28">
        <v>61139.854010000003</v>
      </c>
      <c r="F22" s="28">
        <v>22909.768920000002</v>
      </c>
      <c r="G22" s="28">
        <v>51660.417520000003</v>
      </c>
      <c r="H22" s="28">
        <v>31106.531570000003</v>
      </c>
      <c r="I22" s="28">
        <v>16204.51856</v>
      </c>
      <c r="J22" s="28">
        <v>77723.596810000017</v>
      </c>
      <c r="K22" s="29">
        <f t="shared" si="1"/>
        <v>365928.201</v>
      </c>
      <c r="M22" s="23" t="s">
        <v>127</v>
      </c>
    </row>
    <row r="23" spans="1:13" x14ac:dyDescent="0.25">
      <c r="A23" s="22" t="s">
        <v>126</v>
      </c>
      <c r="B23" s="28">
        <v>199.92310000000001</v>
      </c>
      <c r="C23" s="28">
        <v>384.17145000000005</v>
      </c>
      <c r="D23" s="28">
        <v>1140.5636799999997</v>
      </c>
      <c r="E23" s="28">
        <v>1002.4893500000001</v>
      </c>
      <c r="F23" s="28">
        <v>375.64366999999999</v>
      </c>
      <c r="G23" s="28">
        <v>847.05826000000002</v>
      </c>
      <c r="H23" s="28">
        <v>510.04320000000001</v>
      </c>
      <c r="I23" s="28">
        <v>265.69996999999995</v>
      </c>
      <c r="J23" s="28">
        <v>1274.40732</v>
      </c>
      <c r="K23" s="29">
        <f t="shared" si="1"/>
        <v>6000</v>
      </c>
      <c r="M23" s="23" t="s">
        <v>125</v>
      </c>
    </row>
    <row r="24" spans="1:13" s="35" customFormat="1" x14ac:dyDescent="0.25">
      <c r="A24" s="35" t="s">
        <v>124</v>
      </c>
      <c r="B24" s="28">
        <v>9549.3000000000011</v>
      </c>
      <c r="C24" s="28">
        <v>13090.9</v>
      </c>
      <c r="D24" s="28">
        <v>56602.3</v>
      </c>
      <c r="E24" s="28">
        <v>58924.2</v>
      </c>
      <c r="F24" s="28">
        <v>23575.9</v>
      </c>
      <c r="G24" s="28">
        <v>60630</v>
      </c>
      <c r="H24" s="28">
        <v>45535.1</v>
      </c>
      <c r="I24" s="28">
        <v>15626.6</v>
      </c>
      <c r="J24" s="28">
        <v>56465.7</v>
      </c>
      <c r="K24" s="29">
        <f t="shared" si="1"/>
        <v>340000</v>
      </c>
      <c r="M24" s="23" t="s">
        <v>123</v>
      </c>
    </row>
    <row r="25" spans="1:13" x14ac:dyDescent="0.25">
      <c r="A25" s="22" t="s">
        <v>122</v>
      </c>
      <c r="B25" s="28">
        <v>27654.809439999997</v>
      </c>
      <c r="C25" s="28">
        <v>72188.266989999989</v>
      </c>
      <c r="D25" s="28">
        <v>179748.21275000001</v>
      </c>
      <c r="E25" s="28">
        <v>204228.20136000001</v>
      </c>
      <c r="F25" s="28">
        <v>78884.389540000004</v>
      </c>
      <c r="G25" s="28">
        <v>154620.82451999999</v>
      </c>
      <c r="H25" s="28">
        <v>101862.75521999999</v>
      </c>
      <c r="I25" s="28">
        <v>56349.929619999995</v>
      </c>
      <c r="J25" s="28">
        <v>467025.29918999999</v>
      </c>
      <c r="K25" s="29">
        <f t="shared" si="1"/>
        <v>1342562.68863</v>
      </c>
      <c r="M25" s="23" t="s">
        <v>46</v>
      </c>
    </row>
    <row r="26" spans="1:13" x14ac:dyDescent="0.25">
      <c r="A26" s="31" t="s">
        <v>121</v>
      </c>
      <c r="B26" s="28"/>
      <c r="C26" s="28"/>
      <c r="D26" s="28"/>
      <c r="E26" s="28"/>
      <c r="F26" s="28"/>
      <c r="G26" s="28"/>
      <c r="H26" s="28"/>
      <c r="I26" s="28"/>
      <c r="J26" s="28"/>
      <c r="K26" s="29"/>
    </row>
    <row r="27" spans="1:13" x14ac:dyDescent="0.25">
      <c r="A27" s="22" t="s">
        <v>120</v>
      </c>
      <c r="B27" s="28">
        <v>0</v>
      </c>
      <c r="C27" s="28">
        <v>1799.8163400000001</v>
      </c>
      <c r="D27" s="28">
        <v>1268.7413999999999</v>
      </c>
      <c r="E27" s="28">
        <v>1763.7002500000001</v>
      </c>
      <c r="F27" s="28">
        <v>1499.8469500000001</v>
      </c>
      <c r="G27" s="28">
        <v>2429.9766099999997</v>
      </c>
      <c r="H27" s="28">
        <v>1924.6320499999999</v>
      </c>
      <c r="I27" s="28">
        <v>246.691</v>
      </c>
      <c r="J27" s="28">
        <v>0</v>
      </c>
      <c r="K27" s="29">
        <f t="shared" ref="K27:K33" si="2">SUM(B27:J27)</f>
        <v>10933.4046</v>
      </c>
      <c r="M27" s="23" t="s">
        <v>41</v>
      </c>
    </row>
    <row r="28" spans="1:13" x14ac:dyDescent="0.25">
      <c r="A28" s="22" t="s">
        <v>119</v>
      </c>
      <c r="B28" s="28">
        <v>1796</v>
      </c>
      <c r="C28" s="28">
        <v>4010</v>
      </c>
      <c r="D28" s="28">
        <v>10503</v>
      </c>
      <c r="E28" s="28">
        <v>10004</v>
      </c>
      <c r="F28" s="28">
        <v>3942</v>
      </c>
      <c r="G28" s="28">
        <v>8345</v>
      </c>
      <c r="H28" s="28">
        <v>4865</v>
      </c>
      <c r="I28" s="28">
        <v>2644</v>
      </c>
      <c r="J28" s="28">
        <v>3891</v>
      </c>
      <c r="K28" s="29">
        <f t="shared" si="2"/>
        <v>50000</v>
      </c>
      <c r="M28" s="23" t="s">
        <v>58</v>
      </c>
    </row>
    <row r="29" spans="1:13" x14ac:dyDescent="0.25">
      <c r="A29" s="22" t="s">
        <v>118</v>
      </c>
      <c r="B29" s="28">
        <v>0</v>
      </c>
      <c r="C29" s="28">
        <v>0</v>
      </c>
      <c r="D29" s="28">
        <v>0</v>
      </c>
      <c r="E29" s="28">
        <v>0</v>
      </c>
      <c r="F29" s="28">
        <v>0.38530999999999999</v>
      </c>
      <c r="G29" s="28">
        <v>11.828139999999999</v>
      </c>
      <c r="H29" s="28">
        <v>0</v>
      </c>
      <c r="I29" s="28">
        <v>0</v>
      </c>
      <c r="J29" s="28">
        <v>2.1090500000000003</v>
      </c>
      <c r="K29" s="29">
        <f t="shared" si="2"/>
        <v>14.3225</v>
      </c>
      <c r="M29" s="23" t="s">
        <v>42</v>
      </c>
    </row>
    <row r="30" spans="1:13" x14ac:dyDescent="0.25">
      <c r="A30" s="22" t="s">
        <v>117</v>
      </c>
      <c r="B30" s="28">
        <v>0</v>
      </c>
      <c r="C30" s="28">
        <v>5407.02</v>
      </c>
      <c r="D30" s="28">
        <v>2750.95</v>
      </c>
      <c r="E30" s="28">
        <v>0</v>
      </c>
      <c r="F30" s="28">
        <v>0</v>
      </c>
      <c r="G30" s="28">
        <v>12228.880000000001</v>
      </c>
      <c r="H30" s="28">
        <v>0</v>
      </c>
      <c r="I30" s="28">
        <v>0</v>
      </c>
      <c r="J30" s="28">
        <v>0</v>
      </c>
      <c r="K30" s="29">
        <f t="shared" si="2"/>
        <v>20386.850000000002</v>
      </c>
      <c r="M30" s="23" t="s">
        <v>116</v>
      </c>
    </row>
    <row r="31" spans="1:13" x14ac:dyDescent="0.25">
      <c r="A31" s="22" t="s">
        <v>115</v>
      </c>
      <c r="B31" s="28">
        <v>8039.7478799999999</v>
      </c>
      <c r="C31" s="28">
        <v>11014.000000000002</v>
      </c>
      <c r="D31" s="28">
        <v>38621.936250000006</v>
      </c>
      <c r="E31" s="28">
        <v>59993.943549999996</v>
      </c>
      <c r="F31" s="28">
        <v>23466.280719999999</v>
      </c>
      <c r="G31" s="28">
        <v>29195.36908</v>
      </c>
      <c r="H31" s="28">
        <v>16341.651279999996</v>
      </c>
      <c r="I31" s="28">
        <v>2535.9999999999995</v>
      </c>
      <c r="J31" s="28">
        <v>85778.06448999999</v>
      </c>
      <c r="K31" s="29">
        <f t="shared" si="2"/>
        <v>274986.99325</v>
      </c>
      <c r="M31" s="23" t="s">
        <v>83</v>
      </c>
    </row>
    <row r="32" spans="1:13" x14ac:dyDescent="0.25">
      <c r="A32" s="22" t="s">
        <v>114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78000</v>
      </c>
      <c r="K32" s="29">
        <f t="shared" si="2"/>
        <v>78000</v>
      </c>
      <c r="M32" s="23" t="s">
        <v>47</v>
      </c>
    </row>
    <row r="33" spans="1:13" x14ac:dyDescent="0.25">
      <c r="A33" s="34" t="s">
        <v>113</v>
      </c>
      <c r="B33" s="28">
        <v>0</v>
      </c>
      <c r="C33" s="28">
        <v>0</v>
      </c>
      <c r="D33" s="28">
        <v>0</v>
      </c>
      <c r="E33" s="28">
        <v>0</v>
      </c>
      <c r="F33" s="28">
        <v>6705</v>
      </c>
      <c r="G33" s="28">
        <v>0</v>
      </c>
      <c r="H33" s="28">
        <v>0</v>
      </c>
      <c r="I33" s="28">
        <v>0</v>
      </c>
      <c r="J33" s="28">
        <v>0</v>
      </c>
      <c r="K33" s="29">
        <f t="shared" si="2"/>
        <v>6705</v>
      </c>
      <c r="M33" s="23" t="s">
        <v>81</v>
      </c>
    </row>
    <row r="34" spans="1:13" x14ac:dyDescent="0.25">
      <c r="A34" s="31" t="s">
        <v>112</v>
      </c>
      <c r="B34" s="28"/>
      <c r="C34" s="28"/>
      <c r="D34" s="28"/>
      <c r="E34" s="28"/>
      <c r="F34" s="28"/>
      <c r="G34" s="28"/>
      <c r="H34" s="28"/>
      <c r="I34" s="28"/>
      <c r="J34" s="28"/>
      <c r="K34" s="29"/>
    </row>
    <row r="35" spans="1:13" x14ac:dyDescent="0.25">
      <c r="A35" s="22" t="s">
        <v>111</v>
      </c>
      <c r="B35" s="28">
        <v>45.851210000000002</v>
      </c>
      <c r="C35" s="28">
        <v>1327.7773999999999</v>
      </c>
      <c r="D35" s="28">
        <v>1262.78568</v>
      </c>
      <c r="E35" s="28">
        <v>1463.1161999999999</v>
      </c>
      <c r="F35" s="28">
        <v>2632.4850000000001</v>
      </c>
      <c r="G35" s="28">
        <v>1406.0510200000001</v>
      </c>
      <c r="H35" s="28">
        <v>2814.538</v>
      </c>
      <c r="I35" s="28">
        <v>332.65244000000001</v>
      </c>
      <c r="J35" s="28">
        <v>0</v>
      </c>
      <c r="K35" s="29">
        <f>SUM(B35:J35)</f>
        <v>11285.256949999999</v>
      </c>
      <c r="M35" s="23" t="s">
        <v>110</v>
      </c>
    </row>
    <row r="36" spans="1:13" x14ac:dyDescent="0.25">
      <c r="A36" s="22" t="s">
        <v>109</v>
      </c>
      <c r="B36" s="28">
        <v>0</v>
      </c>
      <c r="C36" s="28">
        <v>82.417010000000005</v>
      </c>
      <c r="D36" s="28">
        <v>447.9855</v>
      </c>
      <c r="E36" s="28">
        <v>622.35783000000004</v>
      </c>
      <c r="F36" s="28">
        <v>124.05385000000001</v>
      </c>
      <c r="G36" s="28">
        <v>4573.2339900000006</v>
      </c>
      <c r="H36" s="28">
        <v>3552.0941799999996</v>
      </c>
      <c r="I36" s="28">
        <v>189.09969000000001</v>
      </c>
      <c r="J36" s="28">
        <v>0</v>
      </c>
      <c r="K36" s="29">
        <f>SUM(B36:J36)</f>
        <v>9591.2420500000007</v>
      </c>
      <c r="M36" s="23" t="s">
        <v>108</v>
      </c>
    </row>
    <row r="37" spans="1:13" x14ac:dyDescent="0.25">
      <c r="A37" s="22" t="s">
        <v>107</v>
      </c>
      <c r="B37" s="28">
        <v>121.97128000000001</v>
      </c>
      <c r="C37" s="28">
        <v>244.92629000000002</v>
      </c>
      <c r="D37" s="28">
        <v>676.05057999999997</v>
      </c>
      <c r="E37" s="28">
        <v>572.13621999999998</v>
      </c>
      <c r="F37" s="28">
        <v>225.10356000000002</v>
      </c>
      <c r="G37" s="28">
        <v>514.40081000000009</v>
      </c>
      <c r="H37" s="28">
        <v>314.37647999999996</v>
      </c>
      <c r="I37" s="28">
        <v>147.69844000000001</v>
      </c>
      <c r="J37" s="28">
        <v>635.63634000000002</v>
      </c>
      <c r="K37" s="29">
        <f>SUM(B37:J37)</f>
        <v>3452.3</v>
      </c>
      <c r="M37" s="23" t="s">
        <v>44</v>
      </c>
    </row>
    <row r="38" spans="1:13" x14ac:dyDescent="0.25">
      <c r="A38" s="22" t="s">
        <v>106</v>
      </c>
      <c r="B38" s="28">
        <v>1357.6351999999999</v>
      </c>
      <c r="C38" s="28">
        <v>2643.0510599999993</v>
      </c>
      <c r="D38" s="28">
        <v>7673.3607100000008</v>
      </c>
      <c r="E38" s="28">
        <v>6718.4943300000004</v>
      </c>
      <c r="F38" s="28">
        <v>2514.2328899999998</v>
      </c>
      <c r="G38" s="28">
        <v>5743.4025499999998</v>
      </c>
      <c r="H38" s="28">
        <v>3370.8330600000004</v>
      </c>
      <c r="I38" s="28">
        <v>1760.4087800000002</v>
      </c>
      <c r="J38" s="28">
        <v>8146.3672100000013</v>
      </c>
      <c r="K38" s="29">
        <f>SUM(B38:J38)</f>
        <v>39927.785790000002</v>
      </c>
      <c r="M38" s="23" t="s">
        <v>54</v>
      </c>
    </row>
    <row r="39" spans="1:13" x14ac:dyDescent="0.25">
      <c r="A39" s="22" t="s">
        <v>105</v>
      </c>
      <c r="B39" s="28">
        <v>0</v>
      </c>
      <c r="C39" s="28">
        <v>0</v>
      </c>
      <c r="D39" s="28">
        <v>0</v>
      </c>
      <c r="E39" s="28">
        <v>95.658590000000004</v>
      </c>
      <c r="F39" s="28">
        <v>926.2491500000001</v>
      </c>
      <c r="G39" s="28">
        <v>313.75516999999996</v>
      </c>
      <c r="H39" s="28">
        <v>7.0948599999999997</v>
      </c>
      <c r="I39" s="28">
        <v>14.04731</v>
      </c>
      <c r="J39" s="28">
        <v>0</v>
      </c>
      <c r="K39" s="29">
        <f>SUM(B39:J39)</f>
        <v>1356.8050799999999</v>
      </c>
      <c r="M39" s="23" t="s">
        <v>45</v>
      </c>
    </row>
    <row r="40" spans="1:13" x14ac:dyDescent="0.25">
      <c r="B40" s="33"/>
      <c r="C40" s="33"/>
      <c r="D40" s="33"/>
      <c r="E40" s="33"/>
      <c r="F40" s="33"/>
      <c r="G40" s="33"/>
      <c r="H40" s="33"/>
      <c r="I40" s="33"/>
      <c r="J40" s="33"/>
      <c r="K40" s="32"/>
    </row>
    <row r="41" spans="1:13" x14ac:dyDescent="0.25">
      <c r="A41" s="31" t="s">
        <v>104</v>
      </c>
      <c r="B41" s="30" t="s">
        <v>12</v>
      </c>
      <c r="C41" s="30" t="s">
        <v>13</v>
      </c>
      <c r="D41" s="30" t="s">
        <v>14</v>
      </c>
      <c r="E41" s="30" t="s">
        <v>15</v>
      </c>
      <c r="F41" s="30" t="s">
        <v>16</v>
      </c>
      <c r="G41" s="30" t="s">
        <v>17</v>
      </c>
      <c r="H41" s="30" t="s">
        <v>18</v>
      </c>
      <c r="I41" s="30" t="s">
        <v>19</v>
      </c>
      <c r="J41" s="30" t="s">
        <v>20</v>
      </c>
      <c r="K41" s="30" t="s">
        <v>103</v>
      </c>
    </row>
    <row r="42" spans="1:13" x14ac:dyDescent="0.25">
      <c r="B42" s="30"/>
      <c r="C42" s="30"/>
      <c r="D42" s="30"/>
      <c r="E42" s="30"/>
      <c r="F42" s="30"/>
      <c r="G42" s="30"/>
      <c r="H42" s="30"/>
      <c r="I42" s="30"/>
      <c r="J42" s="30"/>
      <c r="K42" s="30"/>
    </row>
    <row r="43" spans="1:13" x14ac:dyDescent="0.25">
      <c r="A43" s="22" t="s">
        <v>102</v>
      </c>
      <c r="B43" s="28">
        <v>159.30573000000001</v>
      </c>
      <c r="C43" s="28">
        <v>826.66757999999993</v>
      </c>
      <c r="D43" s="28">
        <v>1128.0568000000001</v>
      </c>
      <c r="E43" s="28">
        <v>2945.00324</v>
      </c>
      <c r="F43" s="28">
        <v>3943.8932300000001</v>
      </c>
      <c r="G43" s="28">
        <v>3810.4208599999997</v>
      </c>
      <c r="H43" s="28">
        <v>2910.5587599999999</v>
      </c>
      <c r="I43" s="28">
        <v>3422.9204399999999</v>
      </c>
      <c r="J43" s="28">
        <v>23908.77635</v>
      </c>
      <c r="K43" s="29">
        <f t="shared" ref="K43:K53" si="3">SUM(B43:J43)</f>
        <v>43055.602989999999</v>
      </c>
      <c r="M43" s="23" t="s">
        <v>101</v>
      </c>
    </row>
    <row r="44" spans="1:13" x14ac:dyDescent="0.25">
      <c r="A44" s="22" t="s">
        <v>100</v>
      </c>
      <c r="B44" s="28">
        <v>0</v>
      </c>
      <c r="C44" s="28">
        <v>0</v>
      </c>
      <c r="D44" s="28">
        <v>0</v>
      </c>
      <c r="E44" s="28">
        <v>3560.4038399999999</v>
      </c>
      <c r="F44" s="28">
        <v>3252.7146199999997</v>
      </c>
      <c r="G44" s="28">
        <v>4879.0719299999992</v>
      </c>
      <c r="H44" s="28">
        <v>3824.1374599999999</v>
      </c>
      <c r="I44" s="28">
        <v>0</v>
      </c>
      <c r="J44" s="28">
        <v>28439.275139999998</v>
      </c>
      <c r="K44" s="29">
        <f t="shared" si="3"/>
        <v>43955.602989999999</v>
      </c>
      <c r="M44" s="23" t="s">
        <v>99</v>
      </c>
    </row>
    <row r="45" spans="1:13" x14ac:dyDescent="0.25">
      <c r="A45" s="22" t="s">
        <v>98</v>
      </c>
      <c r="B45" s="28">
        <v>0</v>
      </c>
      <c r="C45" s="28">
        <v>0</v>
      </c>
      <c r="D45" s="28">
        <v>2516.248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9">
        <f t="shared" si="3"/>
        <v>2516.248</v>
      </c>
      <c r="M45" s="23" t="s">
        <v>49</v>
      </c>
    </row>
    <row r="46" spans="1:13" x14ac:dyDescent="0.25">
      <c r="A46" s="22" t="s">
        <v>97</v>
      </c>
      <c r="B46" s="28">
        <v>1372</v>
      </c>
      <c r="C46" s="28">
        <v>3241</v>
      </c>
      <c r="D46" s="28">
        <v>8776</v>
      </c>
      <c r="E46" s="28">
        <v>8522</v>
      </c>
      <c r="F46" s="28">
        <v>3523</v>
      </c>
      <c r="G46" s="28">
        <v>6705</v>
      </c>
      <c r="H46" s="28">
        <v>4361</v>
      </c>
      <c r="I46" s="28">
        <v>2460</v>
      </c>
      <c r="J46" s="28">
        <v>13903</v>
      </c>
      <c r="K46" s="29">
        <f t="shared" si="3"/>
        <v>52863</v>
      </c>
      <c r="M46" s="23" t="s">
        <v>63</v>
      </c>
    </row>
    <row r="47" spans="1:13" x14ac:dyDescent="0.25">
      <c r="A47" s="22" t="s">
        <v>96</v>
      </c>
      <c r="B47" s="28">
        <v>9564.8340000000007</v>
      </c>
      <c r="C47" s="28">
        <v>13770.086000000001</v>
      </c>
      <c r="D47" s="28">
        <v>26418.514999999999</v>
      </c>
      <c r="E47" s="28">
        <v>11961.05</v>
      </c>
      <c r="F47" s="28">
        <v>1765.9750000000001</v>
      </c>
      <c r="G47" s="28">
        <v>26619.697</v>
      </c>
      <c r="H47" s="28">
        <v>4308.094000000001</v>
      </c>
      <c r="I47" s="28">
        <v>591.74900000000002</v>
      </c>
      <c r="J47" s="28">
        <v>0</v>
      </c>
      <c r="K47" s="29">
        <f t="shared" si="3"/>
        <v>95000</v>
      </c>
      <c r="M47" s="23" t="s">
        <v>64</v>
      </c>
    </row>
    <row r="48" spans="1:13" x14ac:dyDescent="0.25">
      <c r="A48" s="22" t="s">
        <v>95</v>
      </c>
      <c r="B48" s="28">
        <v>174.57</v>
      </c>
      <c r="C48" s="28">
        <v>2170.0230000000001</v>
      </c>
      <c r="D48" s="28">
        <v>2010.066</v>
      </c>
      <c r="E48" s="28">
        <v>3299.6</v>
      </c>
      <c r="F48" s="28">
        <v>1896.1310000000001</v>
      </c>
      <c r="G48" s="28">
        <v>4677.7709999999997</v>
      </c>
      <c r="H48" s="28">
        <v>1624.9389999999999</v>
      </c>
      <c r="I48" s="28">
        <v>146.9</v>
      </c>
      <c r="J48" s="28">
        <v>17923.406999999999</v>
      </c>
      <c r="K48" s="29">
        <f t="shared" si="3"/>
        <v>33923.406999999999</v>
      </c>
      <c r="M48" s="23" t="s">
        <v>94</v>
      </c>
    </row>
    <row r="49" spans="1:13" x14ac:dyDescent="0.25">
      <c r="A49" s="22" t="s">
        <v>93</v>
      </c>
      <c r="B49" s="28">
        <v>5408.3139999999994</v>
      </c>
      <c r="C49" s="28">
        <v>7814.6389999999992</v>
      </c>
      <c r="D49" s="28">
        <v>23200.822</v>
      </c>
      <c r="E49" s="28">
        <v>20392.178</v>
      </c>
      <c r="F49" s="28">
        <v>7641.1710000000003</v>
      </c>
      <c r="G49" s="28">
        <v>17230.47</v>
      </c>
      <c r="H49" s="28">
        <v>10375.064</v>
      </c>
      <c r="I49" s="28">
        <v>5404.7470000000003</v>
      </c>
      <c r="J49" s="28">
        <v>0</v>
      </c>
      <c r="K49" s="29">
        <f t="shared" si="3"/>
        <v>97467.404999999999</v>
      </c>
      <c r="M49" s="23" t="s">
        <v>92</v>
      </c>
    </row>
    <row r="50" spans="1:13" x14ac:dyDescent="0.25">
      <c r="A50" s="22" t="s">
        <v>91</v>
      </c>
      <c r="B50" s="28">
        <v>0</v>
      </c>
      <c r="C50" s="28">
        <v>1199.8775599999999</v>
      </c>
      <c r="D50" s="28">
        <v>0</v>
      </c>
      <c r="E50" s="28">
        <v>1763.7002500000001</v>
      </c>
      <c r="F50" s="28">
        <v>1499.8469500000001</v>
      </c>
      <c r="G50" s="28">
        <v>1988.1626900000001</v>
      </c>
      <c r="H50" s="28">
        <v>1574.69895</v>
      </c>
      <c r="I50" s="28">
        <v>0</v>
      </c>
      <c r="J50" s="28">
        <v>2558.3089999999997</v>
      </c>
      <c r="K50" s="29">
        <f t="shared" si="3"/>
        <v>10584.5954</v>
      </c>
      <c r="M50" s="23" t="s">
        <v>51</v>
      </c>
    </row>
    <row r="51" spans="1:13" x14ac:dyDescent="0.25">
      <c r="A51" s="22" t="s">
        <v>90</v>
      </c>
      <c r="B51" s="28">
        <v>211.64</v>
      </c>
      <c r="C51" s="28">
        <v>327.08</v>
      </c>
      <c r="D51" s="28">
        <v>1866.28</v>
      </c>
      <c r="E51" s="28">
        <v>1034.1499999999999</v>
      </c>
      <c r="F51" s="28">
        <v>221.26000000000002</v>
      </c>
      <c r="G51" s="28">
        <v>764.79</v>
      </c>
      <c r="H51" s="28">
        <v>351.13</v>
      </c>
      <c r="I51" s="28">
        <v>9.6199999999999992</v>
      </c>
      <c r="J51" s="28">
        <v>24.049999999999997</v>
      </c>
      <c r="K51" s="29">
        <f t="shared" si="3"/>
        <v>4810</v>
      </c>
      <c r="M51" s="23" t="s">
        <v>65</v>
      </c>
    </row>
    <row r="52" spans="1:13" x14ac:dyDescent="0.25">
      <c r="A52" s="22" t="s">
        <v>70</v>
      </c>
      <c r="B52" s="28">
        <v>3654.2501899999997</v>
      </c>
      <c r="C52" s="28">
        <v>8804.6797100000003</v>
      </c>
      <c r="D52" s="28">
        <v>22553.626499999998</v>
      </c>
      <c r="E52" s="28">
        <v>20860.839909999999</v>
      </c>
      <c r="F52" s="28">
        <v>7969.6532400000006</v>
      </c>
      <c r="G52" s="28">
        <v>14599.80198</v>
      </c>
      <c r="H52" s="28">
        <v>9778.3169999999991</v>
      </c>
      <c r="I52" s="28">
        <v>5218.6325499999994</v>
      </c>
      <c r="J52" s="28">
        <v>22967.95825</v>
      </c>
      <c r="K52" s="29">
        <f t="shared" si="3"/>
        <v>116407.75932999999</v>
      </c>
      <c r="M52" s="23" t="s">
        <v>71</v>
      </c>
    </row>
    <row r="53" spans="1:13" x14ac:dyDescent="0.25">
      <c r="A53" s="22" t="s">
        <v>89</v>
      </c>
      <c r="B53" s="28">
        <v>65.668800000000005</v>
      </c>
      <c r="C53" s="28">
        <v>2031.7558999999999</v>
      </c>
      <c r="D53" s="28">
        <v>619.62187999999992</v>
      </c>
      <c r="E53" s="28">
        <v>509.22546999999997</v>
      </c>
      <c r="F53" s="28">
        <v>460.32972999999998</v>
      </c>
      <c r="G53" s="28">
        <v>6694.3647100000017</v>
      </c>
      <c r="H53" s="28">
        <v>4557.1767499999996</v>
      </c>
      <c r="I53" s="28">
        <v>293.48982999999998</v>
      </c>
      <c r="J53" s="28">
        <v>225.24245999999999</v>
      </c>
      <c r="K53" s="29">
        <f t="shared" si="3"/>
        <v>15456.875530000001</v>
      </c>
      <c r="M53" s="23" t="s">
        <v>88</v>
      </c>
    </row>
    <row r="54" spans="1:13" x14ac:dyDescent="0.25">
      <c r="B54" s="28"/>
      <c r="C54" s="27"/>
      <c r="D54" s="27"/>
      <c r="E54" s="27"/>
      <c r="F54" s="27"/>
      <c r="G54" s="27"/>
      <c r="H54" s="27"/>
      <c r="I54" s="27"/>
      <c r="J54" s="27"/>
    </row>
    <row r="55" spans="1:13" x14ac:dyDescent="0.25">
      <c r="A55" s="22" t="s">
        <v>87</v>
      </c>
    </row>
    <row r="56" spans="1:13" x14ac:dyDescent="0.25">
      <c r="A56" s="22" t="s">
        <v>86</v>
      </c>
    </row>
    <row r="57" spans="1:13" x14ac:dyDescent="0.25">
      <c r="A57" s="22" t="s">
        <v>85</v>
      </c>
    </row>
    <row r="58" spans="1:13" s="25" customFormat="1" x14ac:dyDescent="0.25">
      <c r="A58" s="26" t="s">
        <v>84</v>
      </c>
      <c r="K58" s="24"/>
      <c r="L58" s="22"/>
      <c r="M58" s="23"/>
    </row>
    <row r="60" spans="1:13" ht="75.75" customHeight="1" x14ac:dyDescent="0.25">
      <c r="A60" s="52"/>
      <c r="B60" s="52"/>
      <c r="C60" s="52"/>
      <c r="D60" s="52"/>
      <c r="E60" s="52"/>
      <c r="F60" s="52"/>
    </row>
  </sheetData>
  <mergeCells count="1">
    <mergeCell ref="A60:F60"/>
  </mergeCells>
  <pageMargins left="0.70866141732283472" right="0.70866141732283472" top="0.78740157480314965" bottom="0.78740157480314965" header="0.31496062992125984" footer="0.31496062992125984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2018</vt:lpstr>
      <vt:lpstr>2018v2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2018-03-20T16:48:02Z</cp:lastPrinted>
  <dcterms:created xsi:type="dcterms:W3CDTF">2005-02-09T14:26:32Z</dcterms:created>
  <dcterms:modified xsi:type="dcterms:W3CDTF">2020-07-17T13:05:12Z</dcterms:modified>
</cp:coreProperties>
</file>