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90" windowWidth="28515" windowHeight="12330"/>
  </bookViews>
  <sheets>
    <sheet name="Tabelle1" sheetId="1" r:id="rId1"/>
    <sheet name="Tabelle2" sheetId="2" r:id="rId2"/>
    <sheet name="Tabelle3" sheetId="3" r:id="rId3"/>
    <sheet name="Tabelle4" sheetId="4" r:id="rId4"/>
    <sheet name="Tabelle5" sheetId="8" r:id="rId5"/>
    <sheet name="Tabelle6" sheetId="9" r:id="rId6"/>
    <sheet name="Tabelle7" sheetId="10" r:id="rId7"/>
    <sheet name="Tabelle8" sheetId="11" r:id="rId8"/>
    <sheet name="Tabelle9" sheetId="12" r:id="rId9"/>
    <sheet name="Tabelle10" sheetId="13" r:id="rId10"/>
    <sheet name="Tabelle11" sheetId="14" r:id="rId11"/>
    <sheet name="Tabelle12" sheetId="6" r:id="rId12"/>
    <sheet name="Tabelle13" sheetId="7" r:id="rId13"/>
    <sheet name="Tabelle14" sheetId="5" r:id="rId14"/>
    <sheet name="Tabellenteil_Tab.1" sheetId="15" r:id="rId15"/>
    <sheet name="Tabellenteil_Tab.2" sheetId="16" r:id="rId16"/>
    <sheet name="Tabellenteil_Tab.3" sheetId="17" r:id="rId17"/>
    <sheet name="Tabellenteil_Tab.4" sheetId="18" r:id="rId18"/>
    <sheet name="Tabellenteil_Tab.5" sheetId="19" r:id="rId19"/>
  </sheets>
  <definedNames>
    <definedName name="_xlnm.Recorder">#REF!</definedName>
  </definedNames>
  <calcPr calcId="145621"/>
</workbook>
</file>

<file path=xl/calcChain.xml><?xml version="1.0" encoding="utf-8"?>
<calcChain xmlns="http://schemas.openxmlformats.org/spreadsheetml/2006/main">
  <c r="C9" i="7" l="1"/>
  <c r="P30" i="7"/>
  <c r="Q30" i="7"/>
  <c r="P32" i="7"/>
</calcChain>
</file>

<file path=xl/sharedStrings.xml><?xml version="1.0" encoding="utf-8"?>
<sst xmlns="http://schemas.openxmlformats.org/spreadsheetml/2006/main" count="547" uniqueCount="282">
  <si>
    <t>Quelle: COM(2011) 184 final vom 20.4.2012</t>
  </si>
  <si>
    <t>Verpflichtungsermächtigungen insgesamt</t>
  </si>
  <si>
    <t>R.6 Ausgleichszahlungen</t>
  </si>
  <si>
    <t>R.5 Verwaltung</t>
  </si>
  <si>
    <t>R.4 die EU als globaler Akteur</t>
  </si>
  <si>
    <t>R.3b Unionsbürgerschaft</t>
  </si>
  <si>
    <t>R.3a Freiheit, Sicherheit und Recht</t>
  </si>
  <si>
    <t>R.3 Unionsbürgerschaft, Freiheit, Sicherheit und Recht</t>
  </si>
  <si>
    <t>davon: marktbezogene Ausgaben und Direktzahlungen</t>
  </si>
  <si>
    <t>R.2 Bewahrung und Bewirtschaftung der natürlichen Ressourcen</t>
  </si>
  <si>
    <t>R.1b Kohäsion</t>
  </si>
  <si>
    <t>R.1a Wettbewerbsfähigkeit</t>
  </si>
  <si>
    <t>R.1 Nachhaltiges Wachstum</t>
  </si>
  <si>
    <t>Anteil in %</t>
  </si>
  <si>
    <t>in Mio. €</t>
  </si>
  <si>
    <t>zu Preisen 2004</t>
  </si>
  <si>
    <t>Finanzrahmen 2007-2013 - Verpflichtungsermächtigungen</t>
  </si>
  <si>
    <r>
      <t>*)</t>
    </r>
    <r>
      <rPr>
        <sz val="10"/>
        <rFont val="Palatino Linotype"/>
        <family val="1"/>
      </rPr>
      <t xml:space="preserve"> Die bei der Obergrenze dieser Rubrik berücksichtigten Ausgaben für die Ruhegehälter werden ohne die Beiträge des Personals zur Versorgungsordnung  (maximal 500 Mio. € für den Zeitraum 2007-2013 zu Preisen 2004) angesetzt.</t>
    </r>
  </si>
  <si>
    <t>Quelle: COM(2012) 184 final vom 20.4.2012</t>
  </si>
  <si>
    <t>in BNE %</t>
  </si>
  <si>
    <t>Zahlungsmittel insgesamt</t>
  </si>
  <si>
    <t>Verpflichtungsmittel insgesamt</t>
  </si>
  <si>
    <r>
      <t xml:space="preserve">R.5 Verwaltung </t>
    </r>
    <r>
      <rPr>
        <b/>
        <vertAlign val="superscript"/>
        <sz val="10"/>
        <rFont val="Palatino Linotype"/>
        <family val="1"/>
      </rPr>
      <t>*)</t>
    </r>
  </si>
  <si>
    <t>R.4 Die EU als globaler Akteur</t>
  </si>
  <si>
    <t>R.1b Kohäsion für Wachstum und Beschäftigung</t>
  </si>
  <si>
    <t>R.1a Wettbewerbsfähigkeit für Wachstum und Beschäftigung</t>
  </si>
  <si>
    <t>Gesamtbetrag für 2007-2013</t>
  </si>
  <si>
    <t>in Mio. €, zu laufenden Preisen</t>
  </si>
  <si>
    <t>Finanzrahmen 2007-2013</t>
  </si>
  <si>
    <t>Quelle: EK</t>
  </si>
  <si>
    <t>Gesamt</t>
  </si>
  <si>
    <t>R.4 EU als globaler Akteur</t>
  </si>
  <si>
    <t>Zahlungs-
ermächtigungen</t>
  </si>
  <si>
    <t>Verpflichtungs-
ermächtigungen</t>
  </si>
  <si>
    <t>Ausgabenrubrik</t>
  </si>
  <si>
    <t>verabschiedeter EU-Haushalt 2012</t>
  </si>
  <si>
    <t>davon: marktbezogene Ausgaben und Direktbeihilfen</t>
  </si>
  <si>
    <t>ZE</t>
  </si>
  <si>
    <t>VE</t>
  </si>
  <si>
    <t>Differenz %</t>
  </si>
  <si>
    <t>Budget 2012 (inkl. BH 1-3)</t>
  </si>
  <si>
    <t>Haushaltsentwurf 2013</t>
  </si>
  <si>
    <t>in Mio. €, zu lfd. Preisen</t>
  </si>
  <si>
    <t>Haushaltsentwurf 2013 der EK im Vergleich zu 2012</t>
  </si>
  <si>
    <t>Quelle: COM(2012) 388 final vom 6.7.2012</t>
  </si>
  <si>
    <t>Summe Finanzrahmen + Sonstige Mittel</t>
  </si>
  <si>
    <t>Summe der Mittel außerhalb des Finanzrahmens</t>
  </si>
  <si>
    <t>p.m.</t>
  </si>
  <si>
    <t>Globaler Klima- und Artenvielfaltsfonds</t>
  </si>
  <si>
    <t>EEF ÜLG</t>
  </si>
  <si>
    <t>EEF AKP</t>
  </si>
  <si>
    <t>GMES</t>
  </si>
  <si>
    <t>ITER</t>
  </si>
  <si>
    <t>Reserve für Krisen im Agrarsektor</t>
  </si>
  <si>
    <t>Flexibilitätsinstrument</t>
  </si>
  <si>
    <t>Solidaritätsfonds</t>
  </si>
  <si>
    <t>Europäischer Fonds für die Anpassung an die Globalisierung</t>
  </si>
  <si>
    <t>Nothilfereserve</t>
  </si>
  <si>
    <t>außerhalb des mehrjährigen Finanzrahmens</t>
  </si>
  <si>
    <t>Mittel für Zahlungen insgesamt</t>
  </si>
  <si>
    <t>Mittel für Verpflichtungen insgesamt</t>
  </si>
  <si>
    <t>davon: Verwaltungsausgaben der Organe</t>
  </si>
  <si>
    <t>R.4 Globales Europa</t>
  </si>
  <si>
    <t>R.3 Sicherheit und Unionsbürgerschaft</t>
  </si>
  <si>
    <t>davon: Marktbezogene Ausgaben und Direktzahlungen</t>
  </si>
  <si>
    <t>R.2 Nachhaltiges Wachstum: Natürliche Ressourcen</t>
  </si>
  <si>
    <t>davon: Soziale, wirtschaftliche und territoriale Kohäsion</t>
  </si>
  <si>
    <t>R.1 Intelligentes und integratives Wachstum</t>
  </si>
  <si>
    <t>Summe
2014-2020</t>
  </si>
  <si>
    <t>Mittel für Verpflichtungen</t>
  </si>
  <si>
    <t>in Mio. €, zu Preisen 2011</t>
  </si>
  <si>
    <t>EK-Vorschlag MFR 2014-2020</t>
  </si>
  <si>
    <t>Anmerkung: Bei der Berechnung der operativen Haushaltssalden bleiben Verwaltungsausgaben (Gehälter, Gebäudemieten,…) unberücksichtigt, wodurch sich bei Belgien und Luxemburg als Sitz der größten EU-Institutionen „verzerrte“ negative Nettopositionen ergeben. Würde man diese Ausgaben den beiden Ländern als Rückflüsse zuordnen, wären beide Mitgliedstaaten Nettoempfänger.</t>
  </si>
  <si>
    <t>Quelle: EK, Finanzbericht 2011; BMF-Berechnungen</t>
  </si>
  <si>
    <t>LT</t>
  </si>
  <si>
    <t>EE</t>
  </si>
  <si>
    <t>LV</t>
  </si>
  <si>
    <t>HU</t>
  </si>
  <si>
    <t>PL</t>
  </si>
  <si>
    <t>EL</t>
  </si>
  <si>
    <t>BG</t>
  </si>
  <si>
    <t>PT</t>
  </si>
  <si>
    <t>SK</t>
  </si>
  <si>
    <t>RO</t>
  </si>
  <si>
    <t>CZ</t>
  </si>
  <si>
    <t>SI</t>
  </si>
  <si>
    <t>MT</t>
  </si>
  <si>
    <t>IE</t>
  </si>
  <si>
    <t>ES</t>
  </si>
  <si>
    <t>CY</t>
  </si>
  <si>
    <t>AT</t>
  </si>
  <si>
    <t>UK</t>
  </si>
  <si>
    <t>FI</t>
  </si>
  <si>
    <t>FR</t>
  </si>
  <si>
    <t>LU</t>
  </si>
  <si>
    <t>IT</t>
  </si>
  <si>
    <t>SE</t>
  </si>
  <si>
    <t>DK</t>
  </si>
  <si>
    <t>NL</t>
  </si>
  <si>
    <t>DE</t>
  </si>
  <si>
    <t>BE</t>
  </si>
  <si>
    <t>Nettopositionen der EU-27 Mitgliedstaaten (operative Haushaltssalden): Mittelwerte 2007-2011</t>
  </si>
  <si>
    <t>Quelle: EK, Finanzbericht 2011</t>
  </si>
  <si>
    <t>MITTELWERTE je Finanzperiode</t>
  </si>
  <si>
    <t>Nettoposition in BNE %</t>
  </si>
  <si>
    <t>Nettoposition pro Kopf in Euro</t>
  </si>
  <si>
    <t>Nettoposition in Mio. Euro</t>
  </si>
  <si>
    <t>NETTOPOSITION</t>
  </si>
  <si>
    <t>Rückflüsse in % des Nationalen Beitrags</t>
  </si>
  <si>
    <t>Verwaltung</t>
  </si>
  <si>
    <t>Erstattungen gem. österr. Beitrittsvertrag</t>
  </si>
  <si>
    <t>Interne Politikbereiche/ab 2007: R.1a, R.3a, R.3b</t>
  </si>
  <si>
    <t>Strukturpol. Maßnahmen/ab 2007: R.1b</t>
  </si>
  <si>
    <t>Landwirtschaft/ab 2007: R.2</t>
  </si>
  <si>
    <t>RÜCKFLÜSSE</t>
  </si>
  <si>
    <t>2007 - 2011</t>
  </si>
  <si>
    <t>2000 - 2006</t>
  </si>
  <si>
    <t>1995 - 1999</t>
  </si>
  <si>
    <t>Finanzperiode</t>
  </si>
  <si>
    <t>Finanzierungsanteil Ö am EU-Budget
(Nat. Beitrag)</t>
  </si>
  <si>
    <t>Trad. Eigenmittel 75%</t>
  </si>
  <si>
    <t>pro Kopf (in Euro); Quelle Eurostat</t>
  </si>
  <si>
    <t>in BNE % Österreichs</t>
  </si>
  <si>
    <t xml:space="preserve">JI-Anpassung </t>
  </si>
  <si>
    <t>Berichtigungen EMB 2007 (2007 und 2008)</t>
  </si>
  <si>
    <t>BNE-Reduktion NL und Schweden (EMB 2007)</t>
  </si>
  <si>
    <t>UK-Rabatt inkl. Vorjahre</t>
  </si>
  <si>
    <t>BNE inkl. Reserve u. Korr.</t>
  </si>
  <si>
    <t>MwSt. inkl. Berichtigungen</t>
  </si>
  <si>
    <t>EIGENMITTEL</t>
  </si>
  <si>
    <t>EU-Beiträge und EU-Rückflüsse Österreichs 1995-2011</t>
  </si>
  <si>
    <r>
      <t>*)</t>
    </r>
    <r>
      <rPr>
        <sz val="10"/>
        <rFont val="Palatino Linotype"/>
        <family val="1"/>
      </rPr>
      <t xml:space="preserve"> BMF, Bundeshaushalt</t>
    </r>
  </si>
  <si>
    <t>Anteile Rückflüsse Bundeshaushalt an Gesamtrückflüssen</t>
  </si>
  <si>
    <t xml:space="preserve">Gesamt </t>
  </si>
  <si>
    <t>R.3 Unionsbürgerschaft, Freiheit, Sicherheit u. Recht</t>
  </si>
  <si>
    <t>R.2 Bewahrung und Bewirtschaftung</t>
  </si>
  <si>
    <t>R.1a Wettbewerbsfähigkeit für Wachstum</t>
  </si>
  <si>
    <r>
      <t xml:space="preserve">davon Rückflüsse in den österreichischen Bundeshaushalt (Erfolg): </t>
    </r>
    <r>
      <rPr>
        <b/>
        <vertAlign val="superscript"/>
        <sz val="10"/>
        <rFont val="Palatino Linotype"/>
        <family val="1"/>
      </rPr>
      <t>*)</t>
    </r>
  </si>
  <si>
    <t>R.3a Freiheit, Sicherheit u. Recht</t>
  </si>
  <si>
    <t>übrige Aktionen und Programme</t>
  </si>
  <si>
    <t>Life+</t>
  </si>
  <si>
    <t>Europ. Fischereifonds</t>
  </si>
  <si>
    <t>Entwicklung des ländlichen Raums</t>
  </si>
  <si>
    <t>Marktbezogene Ausgaben und Direktzahlungen</t>
  </si>
  <si>
    <t>Kohäsionsfonds</t>
  </si>
  <si>
    <t>Techn. Unterstützung</t>
  </si>
  <si>
    <t>Europäische territoriale Zusammenarbeit</t>
  </si>
  <si>
    <t>Regionale Wettbewerbsfähigkeit</t>
  </si>
  <si>
    <t>Konvergenz</t>
  </si>
  <si>
    <t>Energievorgaben zur Konjunkturbelebung</t>
  </si>
  <si>
    <t>Europäischer Globalisierungsanpassungsfonds</t>
  </si>
  <si>
    <t>Zoll 2013 und Fiscalis 2013</t>
  </si>
  <si>
    <t>Sozialpolitische Agenda</t>
  </si>
  <si>
    <t>Rahmenprogramm Wettbewerb</t>
  </si>
  <si>
    <t>Lebenslanges Lernen</t>
  </si>
  <si>
    <t>Marco Polo</t>
  </si>
  <si>
    <t>Transeuropäische Netze (TEN)</t>
  </si>
  <si>
    <t>7. Rahmenprogramm Forschung</t>
  </si>
  <si>
    <t>Rückflüsse</t>
  </si>
  <si>
    <t>2007-2011</t>
  </si>
  <si>
    <t>in Mio. €, zu laufenden Preisen und durchschnittliche Rückflussquote in Prozent der EU-27-Rückflüsse</t>
  </si>
  <si>
    <t xml:space="preserve">Erfolgsbilanz Österreichs durch Beteiligung an EU-Programmen  </t>
  </si>
  <si>
    <r>
      <t>*)</t>
    </r>
    <r>
      <rPr>
        <sz val="10"/>
        <rFont val="Palatino Linotype"/>
        <family val="1"/>
      </rPr>
      <t xml:space="preserve"> Schätzungen BMF</t>
    </r>
  </si>
  <si>
    <t>Quelle: BKA, BMASK</t>
  </si>
  <si>
    <t>Summe</t>
  </si>
  <si>
    <r>
      <t xml:space="preserve">22,5 </t>
    </r>
    <r>
      <rPr>
        <b/>
        <vertAlign val="superscript"/>
        <sz val="10"/>
        <rFont val="Palatino Linotype"/>
        <family val="1"/>
      </rPr>
      <t>*)</t>
    </r>
  </si>
  <si>
    <r>
      <t xml:space="preserve">64,2 </t>
    </r>
    <r>
      <rPr>
        <b/>
        <vertAlign val="superscript"/>
        <sz val="10"/>
        <rFont val="Palatino Linotype"/>
        <family val="1"/>
      </rPr>
      <t>*)</t>
    </r>
  </si>
  <si>
    <t>Ziel "Europäische Territoriale Zusammenarbeit"</t>
  </si>
  <si>
    <t>Wien EFRE</t>
  </si>
  <si>
    <t>Vorarlberg EFRE</t>
  </si>
  <si>
    <t>Tirol EFRE</t>
  </si>
  <si>
    <t>Steiermark EFRE</t>
  </si>
  <si>
    <t>Salzburg EFRE</t>
  </si>
  <si>
    <t>Oberösterreich EFRE</t>
  </si>
  <si>
    <t>Niederösterreich EFRE</t>
  </si>
  <si>
    <t>Kärnten EFRE</t>
  </si>
  <si>
    <t>davon:</t>
  </si>
  <si>
    <t>EFRE</t>
  </si>
  <si>
    <t>ESF</t>
  </si>
  <si>
    <t xml:space="preserve">Ziel "Regionale Wettbewerbsfähigkeit &amp; Beschäftigung" </t>
  </si>
  <si>
    <t>Ziel "Konvergenz/Phasing Out Burgenland"</t>
  </si>
  <si>
    <t xml:space="preserve">davon Bundes-kofinanzierung </t>
  </si>
  <si>
    <t xml:space="preserve">nationale Kofinanzierung </t>
  </si>
  <si>
    <t>EU-Mittel</t>
  </si>
  <si>
    <t>Ziel</t>
  </si>
  <si>
    <t>Strukturfondsmittel nach Zielen, nationalen Kofinanzierungsverpflichtungen und Plandaten zur Bundeskofinanzierung 2007-2013</t>
  </si>
  <si>
    <t>Quelle: Monitoring EFRE: Stand 31.7.2012; Monitoring ESF: Stand 28.8.2012</t>
  </si>
  <si>
    <t>-</t>
  </si>
  <si>
    <t>2007-2012</t>
  </si>
  <si>
    <t xml:space="preserve">Auszahlungen Strukturfonds-Mittel  </t>
  </si>
  <si>
    <t>Quelle: Monitoring EFRE Stand: 31.7.2012; Monitoring ESF: Stand 28.8.2012</t>
  </si>
  <si>
    <t>Ziel Konvergenz/Phasing Out Burgenland</t>
  </si>
  <si>
    <t>ausbezahlte Kofinanzierungsmittel des Bundes</t>
  </si>
  <si>
    <t>Quelle: Finanzberichte der EK, GD AGRI bzw. FISH 2011: vorläufige Mitteilung der EK</t>
  </si>
  <si>
    <t>n.v.</t>
  </si>
  <si>
    <t>EFF</t>
  </si>
  <si>
    <t>Agrarausgaben gesamt</t>
  </si>
  <si>
    <t>ELER (2. Säule)</t>
  </si>
  <si>
    <t>EGFL (1. Säule)</t>
  </si>
  <si>
    <t>EGFL-, ELER-, EFF-Mittel insgesamt</t>
  </si>
  <si>
    <t>Quelle: BMLFUW, Grüner Bericht mehrere Jgg. (2010: GB 2011, Tab. 5.1.4., Mitteilung BMLFUW)</t>
  </si>
  <si>
    <t>Gemeinschaftsinitiativen (Leader plus, Interreg)</t>
  </si>
  <si>
    <t>Technische Hilfe</t>
  </si>
  <si>
    <t>Achse 4 - LEADER</t>
  </si>
  <si>
    <t>Achse 3 - Lebensqualität und Diversifizierung</t>
  </si>
  <si>
    <t>Agrarumweltmaßnahmen (ÖPUL)</t>
  </si>
  <si>
    <t>Ausgleichszahlung für naturbedingte Nachteile (AZ)</t>
  </si>
  <si>
    <t>Achse 2 - Umwelt und Landschaft</t>
  </si>
  <si>
    <t>Achse 1 - Wettbewerbsfähigkeit</t>
  </si>
  <si>
    <t>Ländliches Entwicklungsprogramm</t>
  </si>
  <si>
    <t>Ländliche Entwicklung (2. Säule der GAP)</t>
  </si>
  <si>
    <t>Betriebsprämie</t>
  </si>
  <si>
    <t>Marktordnungsausgaben (1. Säule der GAP)</t>
  </si>
  <si>
    <t>Summe EU- und kofinanzierte Maßnahmen</t>
  </si>
  <si>
    <t>Länder</t>
  </si>
  <si>
    <t>Bund</t>
  </si>
  <si>
    <t>EU</t>
  </si>
  <si>
    <t>Österreich</t>
  </si>
  <si>
    <t>Zahlungen für EU- und kofinanzierte Maßnahmen für die Land- und Forstwirtschaft in Österreich</t>
  </si>
  <si>
    <t>Quelle: Grüner Bericht 2012, Tab. 5.1.5.</t>
  </si>
  <si>
    <t>Gemeinschaftsinitiativen</t>
  </si>
  <si>
    <t>Ausgleichszulage für naturbedingte Nachteile (AZ)</t>
  </si>
  <si>
    <t>W</t>
  </si>
  <si>
    <t>V</t>
  </si>
  <si>
    <t>T</t>
  </si>
  <si>
    <t>St</t>
  </si>
  <si>
    <t>S</t>
  </si>
  <si>
    <t>OÖ</t>
  </si>
  <si>
    <t>NÖ</t>
  </si>
  <si>
    <t>K</t>
  </si>
  <si>
    <t>B</t>
  </si>
  <si>
    <t>Ö</t>
  </si>
  <si>
    <t>davon</t>
  </si>
  <si>
    <t>Zahlungen 2011 für EU- und kofinanzierte Maßnahmen für die Land- und Forstwirtschaft nach Bundesländern</t>
  </si>
  <si>
    <r>
      <t>*)</t>
    </r>
    <r>
      <rPr>
        <sz val="10"/>
        <rFont val="Arial"/>
        <family val="2"/>
      </rPr>
      <t xml:space="preserve"> Aus Gründen einer einfachen Darstellung ist die JI-Anpassung (Berücksichtigung der Nichtteilnahme von DK, IRL und UK an einigen Maßnahmen im Bereich Justiz und Inneres) in den BNE-Eigenmitteln enthalten.
</t>
    </r>
    <r>
      <rPr>
        <vertAlign val="superscript"/>
        <sz val="10"/>
        <rFont val="Arial"/>
        <family val="2"/>
      </rPr>
      <t>**)</t>
    </r>
    <r>
      <rPr>
        <sz val="10"/>
        <rFont val="Arial"/>
        <family val="2"/>
      </rPr>
      <t>Beim UK-Rabatt, bei der Reduktion der BNE-Eigenmittel für NL und SE sowie bei der Anpassung aufgrund der Anwendung des EMB 2007 ergibt sich aufgrund von wechselkursbedingten Differenzen kein Nullsaldo.</t>
    </r>
  </si>
  <si>
    <t>EU-27</t>
  </si>
  <si>
    <t>Sl</t>
  </si>
  <si>
    <t>BNE %</t>
  </si>
  <si>
    <t>%</t>
  </si>
  <si>
    <t>(7)=(5)+(6)</t>
  </si>
  <si>
    <t>(5)= ∑ (1) bis (4)</t>
  </si>
  <si>
    <t>Eigenmittel 
insgesamt</t>
  </si>
  <si>
    <t>Traditionelle 
Eigenmittel
netto (75%)</t>
  </si>
  <si>
    <t>Nationaler Beitrag
insgesamt</t>
  </si>
  <si>
    <r>
      <t xml:space="preserve">Reduktion der BNE-Eigenmittel für NL und SE
 </t>
    </r>
    <r>
      <rPr>
        <vertAlign val="superscript"/>
        <sz val="10"/>
        <rFont val="Arial"/>
        <family val="2"/>
      </rPr>
      <t>**)</t>
    </r>
  </si>
  <si>
    <r>
      <t xml:space="preserve">UK-Rabatt </t>
    </r>
    <r>
      <rPr>
        <vertAlign val="superscript"/>
        <sz val="10"/>
        <rFont val="Arial"/>
        <family val="2"/>
      </rPr>
      <t>**)</t>
    </r>
  </si>
  <si>
    <r>
      <t xml:space="preserve">BNE-
Eigen-
mittel </t>
    </r>
    <r>
      <rPr>
        <vertAlign val="superscript"/>
        <sz val="10"/>
        <rFont val="Arial"/>
        <family val="2"/>
      </rPr>
      <t>*)</t>
    </r>
  </si>
  <si>
    <t>MwSt.-
Eigen-
mittel</t>
  </si>
  <si>
    <t>Tabelle 1: EU-27 Nationaler Beitrag nach Mitgliedstaaten und zu Gunsten der EU erhobene Traditionelle Eigenmittel 2011</t>
  </si>
  <si>
    <r>
      <t>*)</t>
    </r>
    <r>
      <rPr>
        <sz val="10"/>
        <rFont val="Arial"/>
      </rPr>
      <t xml:space="preserve"> JI-Anpassung: Berücksichtigung der Nichtteilnahme von DK, IRL und UK an einigen Maßnahmen im Bereich Justiz und Inneres</t>
    </r>
  </si>
  <si>
    <t>BNE-Daten</t>
  </si>
  <si>
    <r>
      <t xml:space="preserve">JI-Anpassung für DK, IE und UK </t>
    </r>
    <r>
      <rPr>
        <vertAlign val="superscript"/>
        <sz val="10"/>
        <rFont val="Arial"/>
        <family val="2"/>
      </rPr>
      <t>*)</t>
    </r>
  </si>
  <si>
    <t>Reduktion BNE-Eigenmittel für NL und SE</t>
  </si>
  <si>
    <t>Anpassung aufgrund des EMB 2007</t>
  </si>
  <si>
    <t>UK-Rabatt</t>
  </si>
  <si>
    <t>BNE-Eigenmittel</t>
  </si>
  <si>
    <t>MwSt-Eigenmittel</t>
  </si>
  <si>
    <t>Tabelle 2: Nationaler Beitrag Österreichs</t>
  </si>
  <si>
    <t>Insgesamt</t>
  </si>
  <si>
    <t>Zweckgebunden</t>
  </si>
  <si>
    <t>Sonstige</t>
  </si>
  <si>
    <t>Drittländer</t>
  </si>
  <si>
    <t>Kroatien</t>
  </si>
  <si>
    <t>SL</t>
  </si>
  <si>
    <t>Ausgaben
insgesamt
%</t>
  </si>
  <si>
    <t xml:space="preserve">Ausgaben insgesamt
</t>
  </si>
  <si>
    <t xml:space="preserve">R.5
Verwaltung
</t>
  </si>
  <si>
    <t>R.4
die EU als
globaler
Akteur</t>
  </si>
  <si>
    <t xml:space="preserve">R.3b
Unions-
bürgerschaft
</t>
  </si>
  <si>
    <t>R.3a
Freiheit, Sicherheit und Recht</t>
  </si>
  <si>
    <t xml:space="preserve">R.2
natürliche Ressourcen
</t>
  </si>
  <si>
    <t xml:space="preserve">R.1b
Kohäsion
</t>
  </si>
  <si>
    <t>R.1a
Wett-
bewerbs-
fähigkeit</t>
  </si>
  <si>
    <t>Tabelle 3: Aufteilung der EU-27 Ausgaben 2011 nach Rubriken und Mitgliedstaaten</t>
  </si>
  <si>
    <t>Anmerkung:
Die starken Schwankungen im Saldo des Vereinigten Königreichs (siehe etwa positiver UK-Saldo 2001) ergeben sich insbesondere aus der starken Abhängigkeit der Höhe des UK-Rabatts von der Mehrwertsteuer-Basis. Diese ist eine Schätzgröße, für die es bis zu fünf Jahre im Nachhinein zu Anpassungen auf Grund von Abweichungen vom tatsächlichen Mehrwertsteueraufkommens kommen kann.</t>
  </si>
  <si>
    <t>Tabelle 4: Nettopositionen der EU-27 Mitgliedstaaten 2000-2011 (operative Haushaltssalden)</t>
  </si>
  <si>
    <t>Anmerkung:
Die Reihen als Prozentsatz des BNE werden auf der Grundlage der von der Generaldirektion Wirtschaft und Finanzen im Frühjahr 2012 veröffentlichten BNE-Daten berechnet.</t>
  </si>
  <si>
    <t xml:space="preserve">Tabelle 5: Nettopositionen der EU-27 Mitgliedstaaten 2000-2011  (operative Haushaltssalden) </t>
  </si>
  <si>
    <r>
      <t xml:space="preserve">Nationaler Beitrag (absolut) </t>
    </r>
    <r>
      <rPr>
        <b/>
        <vertAlign val="superscript"/>
        <sz val="10"/>
        <rFont val="Arial"/>
        <family val="2"/>
      </rPr>
      <t>1)</t>
    </r>
  </si>
  <si>
    <r>
      <t xml:space="preserve">Gesamtbetrag der Eigenmittelzahlungen </t>
    </r>
    <r>
      <rPr>
        <b/>
        <vertAlign val="superscript"/>
        <sz val="10"/>
        <rFont val="Arial"/>
        <family val="2"/>
      </rPr>
      <t>2)</t>
    </r>
  </si>
  <si>
    <r>
      <t xml:space="preserve">Rückflüsse </t>
    </r>
    <r>
      <rPr>
        <b/>
        <vertAlign val="superscript"/>
        <sz val="10"/>
        <rFont val="Arial"/>
        <family val="2"/>
      </rPr>
      <t>3)</t>
    </r>
  </si>
  <si>
    <r>
      <t>1)</t>
    </r>
    <r>
      <rPr>
        <sz val="10"/>
        <rFont val="Arial"/>
        <family val="2"/>
      </rPr>
      <t xml:space="preserve"> Nationaler Beitrag 1995-2008 = MwSt. inkl. Berichtigungen, BNE inkl. Reserve u. Korr., UK-Rabatt inkl. Vorjahre. Ab dem Jahr 2009 zusätzlich inkl. BNE-Reduktion NL und S, Berichtigungen EMB 2007 und JI-Anpassung (Berücksichtigung der Nichtteilnahme von DK, IRL und UK an einigen Maßnahmen im Bereich Justiz und Inneres).
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 xml:space="preserve">Gesamtbetrag der Eigenmittelzahlungen = Nationaler Beitrag + Traditionelle Eigenmittel 75%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>Rückflüsse = R.2 + R.1b + R.1a, R.3a, R.3b + Erstattungen + Verwaltung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</si>
</sst>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0.0"/>
    <numFmt numFmtId="165" formatCode="_-[$€-2]\ * #,##0.00_-;\-[$€-2]\ * #,##0.00_-;_-[$€-2]\ * &quot;-&quot;??_-"/>
    <numFmt numFmtId="166" formatCode="0.0%"/>
    <numFmt numFmtId="167" formatCode="#,##0.0"/>
    <numFmt numFmtId="168" formatCode="General_)"/>
    <numFmt numFmtId="169" formatCode="#,##0.00\ "/>
    <numFmt numFmtId="170" formatCode="0_)"/>
    <numFmt numFmtId="171" formatCode="0.000_)"/>
    <numFmt numFmtId="172" formatCode="#,##0_);\(#,##0\)"/>
    <numFmt numFmtId="173" formatCode="\(0\)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Palatino Linotype"/>
      <family val="1"/>
    </font>
    <font>
      <b/>
      <sz val="10"/>
      <color theme="1"/>
      <name val="Palatino Linotype"/>
      <family val="1"/>
    </font>
    <font>
      <b/>
      <sz val="10"/>
      <name val="Palatino Linotype"/>
      <family val="1"/>
    </font>
    <font>
      <i/>
      <sz val="10"/>
      <name val="Palatino Linotyp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vertAlign val="superscript"/>
      <sz val="10"/>
      <name val="Palatino Linotype"/>
      <family val="1"/>
    </font>
    <font>
      <b/>
      <vertAlign val="superscript"/>
      <sz val="10"/>
      <name val="Palatino Linotype"/>
      <family val="1"/>
    </font>
    <font>
      <b/>
      <i/>
      <sz val="10"/>
      <color theme="1"/>
      <name val="Palatino Linotype"/>
      <family val="1"/>
    </font>
    <font>
      <sz val="10"/>
      <color theme="1"/>
      <name val="Palatino Linotype"/>
      <family val="1"/>
    </font>
    <font>
      <i/>
      <sz val="10"/>
      <color theme="1"/>
      <name val="Palatino Linotype"/>
      <family val="1"/>
    </font>
    <font>
      <sz val="10"/>
      <color theme="1"/>
      <name val="Calibri"/>
      <family val="2"/>
      <scheme val="minor"/>
    </font>
    <font>
      <sz val="11"/>
      <color theme="1"/>
      <name val="Palatino Linotype"/>
      <family val="1"/>
    </font>
    <font>
      <b/>
      <sz val="11"/>
      <color theme="1"/>
      <name val="Palatino Linotype"/>
      <family val="1"/>
    </font>
    <font>
      <b/>
      <sz val="10"/>
      <name val="Arial"/>
      <family val="2"/>
    </font>
    <font>
      <sz val="10"/>
      <color indexed="10"/>
      <name val="Palatino Linotype"/>
      <family val="1"/>
    </font>
    <font>
      <b/>
      <sz val="10"/>
      <color rgb="FFFF0000"/>
      <name val="Palatino Linotype"/>
      <family val="1"/>
    </font>
    <font>
      <i/>
      <sz val="11"/>
      <color theme="1"/>
      <name val="Palatino Linotype"/>
      <family val="1"/>
    </font>
    <font>
      <sz val="10"/>
      <name val="Courier"/>
      <family val="3"/>
    </font>
    <font>
      <sz val="10"/>
      <name val="MS Sans Serif"/>
      <family val="2"/>
    </font>
    <font>
      <sz val="10"/>
      <color indexed="12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vertAlign val="superscript"/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5"/>
      </patternFill>
    </fill>
    <fill>
      <patternFill patternType="solid">
        <fgColor indexed="13"/>
      </patternFill>
    </fill>
    <fill>
      <patternFill patternType="solid">
        <fgColor indexed="22"/>
      </patternFill>
    </fill>
    <fill>
      <patternFill patternType="solid">
        <fgColor indexed="21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168" fontId="21" fillId="0" borderId="0"/>
    <xf numFmtId="40" fontId="22" fillId="0" borderId="0" applyFont="0" applyFill="0" applyBorder="0" applyAlignment="0" applyProtection="0"/>
    <xf numFmtId="171" fontId="8" fillId="0" borderId="0"/>
    <xf numFmtId="0" fontId="17" fillId="16" borderId="0">
      <alignment horizontal="left"/>
    </xf>
    <xf numFmtId="0" fontId="8" fillId="17" borderId="0" applyNumberFormat="0" applyFont="0" applyBorder="0" applyAlignment="0" applyProtection="0">
      <alignment horizontal="right"/>
    </xf>
    <xf numFmtId="172" fontId="23" fillId="18" borderId="1"/>
    <xf numFmtId="171" fontId="8" fillId="19" borderId="0" applyNumberFormat="0" applyAlignment="0">
      <alignment horizontal="left"/>
    </xf>
    <xf numFmtId="4" fontId="8" fillId="0" borderId="0" applyFont="0" applyAlignment="0" applyProtection="0"/>
  </cellStyleXfs>
  <cellXfs count="274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164" fontId="2" fillId="0" borderId="0" xfId="0" applyNumberFormat="1" applyFont="1" applyFill="1" applyBorder="1"/>
    <xf numFmtId="0" fontId="3" fillId="0" borderId="0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/>
    <xf numFmtId="0" fontId="2" fillId="0" borderId="0" xfId="0" applyFont="1" applyFill="1" applyBorder="1" applyAlignment="1"/>
    <xf numFmtId="0" fontId="5" fillId="0" borderId="0" xfId="0" applyFont="1" applyFill="1" applyBorder="1" applyAlignment="1"/>
    <xf numFmtId="0" fontId="4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right"/>
    </xf>
    <xf numFmtId="0" fontId="2" fillId="0" borderId="0" xfId="21" applyFont="1"/>
    <xf numFmtId="10" fontId="4" fillId="0" borderId="0" xfId="21" applyNumberFormat="1" applyFont="1" applyFill="1"/>
    <xf numFmtId="0" fontId="4" fillId="0" borderId="0" xfId="21" applyFont="1" applyFill="1"/>
    <xf numFmtId="3" fontId="4" fillId="0" borderId="0" xfId="21" applyNumberFormat="1" applyFont="1" applyFill="1"/>
    <xf numFmtId="0" fontId="4" fillId="0" borderId="0" xfId="21" applyFont="1"/>
    <xf numFmtId="0" fontId="5" fillId="0" borderId="0" xfId="21" applyFont="1" applyFill="1"/>
    <xf numFmtId="0" fontId="4" fillId="0" borderId="0" xfId="21" applyFont="1" applyFill="1" applyAlignment="1">
      <alignment wrapText="1"/>
    </xf>
    <xf numFmtId="0" fontId="4" fillId="0" borderId="0" xfId="21" applyFont="1" applyAlignment="1">
      <alignment vertical="top"/>
    </xf>
    <xf numFmtId="0" fontId="5" fillId="0" borderId="0" xfId="21" applyFont="1" applyFill="1" applyAlignment="1">
      <alignment wrapText="1"/>
    </xf>
    <xf numFmtId="0" fontId="2" fillId="0" borderId="0" xfId="21" applyFont="1" applyAlignment="1">
      <alignment vertical="top"/>
    </xf>
    <xf numFmtId="0" fontId="4" fillId="0" borderId="0" xfId="21" applyFont="1" applyFill="1" applyAlignment="1">
      <alignment horizontal="right" wrapText="1"/>
    </xf>
    <xf numFmtId="0" fontId="2" fillId="0" borderId="0" xfId="21" applyFont="1" applyFill="1"/>
    <xf numFmtId="0" fontId="12" fillId="0" borderId="0" xfId="22" applyFont="1"/>
    <xf numFmtId="10" fontId="3" fillId="0" borderId="0" xfId="22" applyNumberFormat="1" applyFont="1"/>
    <xf numFmtId="0" fontId="3" fillId="0" borderId="0" xfId="22" applyFont="1" applyAlignment="1">
      <alignment horizontal="left"/>
    </xf>
    <xf numFmtId="3" fontId="3" fillId="0" borderId="0" xfId="22" applyNumberFormat="1" applyFont="1"/>
    <xf numFmtId="0" fontId="3" fillId="0" borderId="0" xfId="22" applyFont="1"/>
    <xf numFmtId="0" fontId="13" fillId="0" borderId="0" xfId="22" applyFont="1" applyAlignment="1">
      <alignment horizontal="left"/>
    </xf>
    <xf numFmtId="0" fontId="13" fillId="0" borderId="0" xfId="22" applyFont="1"/>
    <xf numFmtId="0" fontId="3" fillId="0" borderId="0" xfId="22" applyFont="1" applyAlignment="1">
      <alignment horizontal="right" wrapText="1"/>
    </xf>
    <xf numFmtId="0" fontId="12" fillId="0" borderId="0" xfId="22" applyFont="1" applyAlignment="1">
      <alignment horizontal="right"/>
    </xf>
    <xf numFmtId="10" fontId="12" fillId="0" borderId="0" xfId="23" applyNumberFormat="1" applyFont="1" applyAlignment="1">
      <alignment horizontal="right"/>
    </xf>
    <xf numFmtId="166" fontId="3" fillId="0" borderId="0" xfId="23" applyNumberFormat="1" applyFont="1" applyAlignment="1">
      <alignment horizontal="right"/>
    </xf>
    <xf numFmtId="3" fontId="3" fillId="0" borderId="0" xfId="22" applyNumberFormat="1" applyFont="1" applyAlignment="1">
      <alignment horizontal="right"/>
    </xf>
    <xf numFmtId="0" fontId="3" fillId="0" borderId="0" xfId="22" applyFont="1" applyAlignment="1">
      <alignment horizontal="center"/>
    </xf>
    <xf numFmtId="0" fontId="15" fillId="0" borderId="0" xfId="22" applyFont="1"/>
    <xf numFmtId="10" fontId="15" fillId="0" borderId="0" xfId="23" applyNumberFormat="1" applyFont="1"/>
    <xf numFmtId="3" fontId="16" fillId="0" borderId="0" xfId="22" applyNumberFormat="1" applyFont="1"/>
    <xf numFmtId="0" fontId="16" fillId="0" borderId="0" xfId="22" applyFont="1"/>
    <xf numFmtId="3" fontId="16" fillId="0" borderId="0" xfId="22" applyNumberFormat="1" applyFont="1" applyAlignment="1">
      <alignment horizontal="right"/>
    </xf>
    <xf numFmtId="49" fontId="15" fillId="0" borderId="0" xfId="22" applyNumberFormat="1" applyFont="1" applyAlignment="1">
      <alignment horizontal="right"/>
    </xf>
    <xf numFmtId="3" fontId="15" fillId="0" borderId="0" xfId="22" applyNumberFormat="1" applyFont="1" applyAlignment="1">
      <alignment horizontal="right"/>
    </xf>
    <xf numFmtId="10" fontId="15" fillId="0" borderId="0" xfId="23" applyNumberFormat="1" applyFont="1" applyAlignment="1">
      <alignment horizontal="right"/>
    </xf>
    <xf numFmtId="3" fontId="16" fillId="0" borderId="0" xfId="23" applyNumberFormat="1" applyFont="1" applyAlignment="1">
      <alignment horizontal="right"/>
    </xf>
    <xf numFmtId="3" fontId="15" fillId="0" borderId="0" xfId="23" applyNumberFormat="1" applyFont="1" applyAlignment="1">
      <alignment horizontal="right"/>
    </xf>
    <xf numFmtId="3" fontId="11" fillId="0" borderId="0" xfId="22" applyNumberFormat="1" applyFont="1" applyAlignment="1">
      <alignment horizontal="right"/>
    </xf>
    <xf numFmtId="3" fontId="13" fillId="0" borderId="0" xfId="22" applyNumberFormat="1" applyFont="1" applyAlignment="1">
      <alignment horizontal="right"/>
    </xf>
    <xf numFmtId="3" fontId="13" fillId="0" borderId="0" xfId="23" applyNumberFormat="1" applyFont="1" applyAlignment="1">
      <alignment horizontal="right"/>
    </xf>
    <xf numFmtId="0" fontId="16" fillId="0" borderId="0" xfId="22" applyFont="1" applyAlignment="1">
      <alignment horizontal="right" wrapText="1"/>
    </xf>
    <xf numFmtId="0" fontId="16" fillId="0" borderId="0" xfId="22" applyFont="1" applyAlignment="1">
      <alignment horizontal="right"/>
    </xf>
    <xf numFmtId="0" fontId="8" fillId="0" borderId="0" xfId="21"/>
    <xf numFmtId="2" fontId="8" fillId="0" borderId="0" xfId="21" applyNumberFormat="1" applyFill="1"/>
    <xf numFmtId="0" fontId="8" fillId="0" borderId="0" xfId="21" applyFill="1"/>
    <xf numFmtId="0" fontId="2" fillId="0" borderId="0" xfId="21" applyFont="1" applyFill="1" applyBorder="1" applyAlignment="1">
      <alignment vertical="top"/>
    </xf>
    <xf numFmtId="0" fontId="4" fillId="0" borderId="0" xfId="21" applyFont="1" applyFill="1" applyBorder="1" applyAlignment="1">
      <alignment vertical="top"/>
    </xf>
    <xf numFmtId="166" fontId="4" fillId="0" borderId="0" xfId="21" applyNumberFormat="1" applyFont="1" applyFill="1" applyBorder="1" applyAlignment="1">
      <alignment horizontal="center" vertical="top"/>
    </xf>
    <xf numFmtId="166" fontId="4" fillId="0" borderId="0" xfId="23" applyNumberFormat="1" applyFont="1" applyFill="1" applyBorder="1" applyAlignment="1">
      <alignment horizontal="center" vertical="top"/>
    </xf>
    <xf numFmtId="0" fontId="4" fillId="0" borderId="0" xfId="21" applyFont="1" applyFill="1" applyBorder="1" applyAlignment="1">
      <alignment horizontal="right" vertical="top"/>
    </xf>
    <xf numFmtId="0" fontId="18" fillId="0" borderId="0" xfId="21" applyFont="1" applyFill="1" applyBorder="1" applyAlignment="1">
      <alignment vertical="top"/>
    </xf>
    <xf numFmtId="167" fontId="3" fillId="0" borderId="0" xfId="21" applyNumberFormat="1" applyFont="1" applyFill="1" applyBorder="1" applyAlignment="1">
      <alignment horizontal="center" vertical="center"/>
    </xf>
    <xf numFmtId="0" fontId="3" fillId="0" borderId="0" xfId="21" applyFont="1" applyFill="1" applyBorder="1" applyAlignment="1">
      <alignment horizontal="right" vertical="center"/>
    </xf>
    <xf numFmtId="0" fontId="18" fillId="0" borderId="0" xfId="21" applyFont="1" applyFill="1" applyBorder="1" applyAlignment="1">
      <alignment vertical="center"/>
    </xf>
    <xf numFmtId="166" fontId="3" fillId="0" borderId="0" xfId="21" applyNumberFormat="1" applyFont="1" applyFill="1" applyBorder="1" applyAlignment="1">
      <alignment horizontal="center" vertical="top"/>
    </xf>
    <xf numFmtId="167" fontId="3" fillId="0" borderId="0" xfId="21" applyNumberFormat="1" applyFont="1" applyFill="1" applyBorder="1" applyAlignment="1">
      <alignment horizontal="center" vertical="top"/>
    </xf>
    <xf numFmtId="0" fontId="3" fillId="0" borderId="0" xfId="21" applyFont="1" applyFill="1" applyBorder="1" applyAlignment="1">
      <alignment vertical="top"/>
    </xf>
    <xf numFmtId="166" fontId="12" fillId="0" borderId="0" xfId="21" applyNumberFormat="1" applyFont="1" applyFill="1" applyBorder="1" applyAlignment="1">
      <alignment horizontal="center" vertical="top"/>
    </xf>
    <xf numFmtId="167" fontId="13" fillId="0" borderId="0" xfId="21" applyNumberFormat="1" applyFont="1" applyFill="1" applyBorder="1" applyAlignment="1">
      <alignment horizontal="center" vertical="top"/>
    </xf>
    <xf numFmtId="0" fontId="13" fillId="0" borderId="0" xfId="21" applyFont="1" applyFill="1" applyBorder="1" applyAlignment="1">
      <alignment vertical="top"/>
    </xf>
    <xf numFmtId="0" fontId="4" fillId="0" borderId="0" xfId="21" applyFont="1" applyFill="1" applyBorder="1" applyAlignment="1">
      <alignment horizontal="left" vertical="top"/>
    </xf>
    <xf numFmtId="0" fontId="4" fillId="0" borderId="0" xfId="21" applyFont="1" applyFill="1" applyBorder="1" applyAlignment="1">
      <alignment horizontal="left"/>
    </xf>
    <xf numFmtId="166" fontId="3" fillId="0" borderId="0" xfId="21" applyNumberFormat="1" applyFont="1" applyFill="1" applyBorder="1" applyAlignment="1">
      <alignment horizontal="center" vertical="center"/>
    </xf>
    <xf numFmtId="167" fontId="4" fillId="0" borderId="0" xfId="21" applyNumberFormat="1" applyFont="1" applyFill="1" applyBorder="1" applyAlignment="1">
      <alignment horizontal="center" vertical="top"/>
    </xf>
    <xf numFmtId="166" fontId="2" fillId="0" borderId="0" xfId="21" applyNumberFormat="1" applyFont="1" applyFill="1" applyBorder="1" applyAlignment="1">
      <alignment horizontal="center" vertical="top"/>
    </xf>
    <xf numFmtId="167" fontId="2" fillId="0" borderId="0" xfId="21" applyNumberFormat="1" applyFont="1" applyFill="1" applyBorder="1" applyAlignment="1">
      <alignment horizontal="center" vertical="top"/>
    </xf>
    <xf numFmtId="167" fontId="5" fillId="0" borderId="0" xfId="21" applyNumberFormat="1" applyFont="1" applyFill="1" applyBorder="1" applyAlignment="1">
      <alignment horizontal="center" vertical="top"/>
    </xf>
    <xf numFmtId="0" fontId="5" fillId="0" borderId="0" xfId="21" applyFont="1" applyFill="1" applyBorder="1" applyAlignment="1">
      <alignment vertical="top"/>
    </xf>
    <xf numFmtId="167" fontId="2" fillId="0" borderId="0" xfId="21" applyNumberFormat="1" applyFont="1" applyFill="1" applyBorder="1" applyAlignment="1">
      <alignment vertical="top"/>
    </xf>
    <xf numFmtId="1" fontId="2" fillId="0" borderId="0" xfId="21" applyNumberFormat="1" applyFont="1" applyFill="1" applyBorder="1" applyAlignment="1">
      <alignment vertical="top"/>
    </xf>
    <xf numFmtId="0" fontId="4" fillId="0" borderId="0" xfId="21" applyFont="1" applyFill="1" applyBorder="1" applyAlignment="1">
      <alignment horizontal="center" vertical="center"/>
    </xf>
    <xf numFmtId="0" fontId="2" fillId="0" borderId="0" xfId="21" applyFont="1" applyFill="1" applyBorder="1" applyAlignment="1">
      <alignment horizontal="left"/>
    </xf>
    <xf numFmtId="0" fontId="19" fillId="0" borderId="0" xfId="21" applyFont="1" applyFill="1" applyBorder="1" applyAlignment="1">
      <alignment horizontal="left"/>
    </xf>
    <xf numFmtId="0" fontId="3" fillId="0" borderId="0" xfId="21" applyFont="1" applyFill="1" applyBorder="1" applyAlignment="1">
      <alignment horizontal="center" vertical="center" wrapText="1"/>
    </xf>
    <xf numFmtId="167" fontId="3" fillId="0" borderId="0" xfId="21" applyNumberFormat="1" applyFont="1" applyFill="1" applyBorder="1" applyAlignment="1">
      <alignment horizontal="center" vertical="center" wrapText="1"/>
    </xf>
    <xf numFmtId="0" fontId="3" fillId="0" borderId="0" xfId="21" applyFont="1" applyFill="1" applyBorder="1" applyAlignment="1">
      <alignment horizontal="right" vertical="center" wrapText="1"/>
    </xf>
    <xf numFmtId="0" fontId="4" fillId="0" borderId="0" xfId="21" applyFont="1" applyFill="1" applyBorder="1" applyAlignment="1">
      <alignment horizontal="center" vertical="center" wrapText="1"/>
    </xf>
    <xf numFmtId="164" fontId="4" fillId="0" borderId="0" xfId="21" applyNumberFormat="1" applyFont="1" applyFill="1" applyBorder="1" applyAlignment="1">
      <alignment horizontal="center" vertical="center" wrapText="1"/>
    </xf>
    <xf numFmtId="0" fontId="5" fillId="0" borderId="0" xfId="21" applyFont="1" applyFill="1" applyBorder="1" applyAlignment="1">
      <alignment horizontal="left"/>
    </xf>
    <xf numFmtId="0" fontId="5" fillId="0" borderId="0" xfId="21" applyFont="1" applyFill="1" applyBorder="1" applyAlignment="1">
      <alignment horizontal="center" wrapText="1"/>
    </xf>
    <xf numFmtId="0" fontId="5" fillId="0" borderId="0" xfId="21" applyFont="1" applyFill="1" applyBorder="1" applyAlignment="1">
      <alignment wrapText="1"/>
    </xf>
    <xf numFmtId="164" fontId="5" fillId="0" borderId="0" xfId="21" applyNumberFormat="1" applyFont="1" applyFill="1" applyBorder="1" applyAlignment="1">
      <alignment horizontal="center" wrapText="1"/>
    </xf>
    <xf numFmtId="0" fontId="2" fillId="0" borderId="0" xfId="21" applyFont="1" applyFill="1" applyBorder="1" applyAlignment="1">
      <alignment horizontal="center" wrapText="1"/>
    </xf>
    <xf numFmtId="164" fontId="2" fillId="0" borderId="0" xfId="21" applyNumberFormat="1" applyFont="1" applyFill="1" applyBorder="1" applyAlignment="1">
      <alignment horizontal="center" wrapText="1"/>
    </xf>
    <xf numFmtId="0" fontId="2" fillId="0" borderId="0" xfId="21" applyFont="1" applyFill="1" applyBorder="1" applyAlignment="1">
      <alignment wrapText="1"/>
    </xf>
    <xf numFmtId="0" fontId="4" fillId="0" borderId="0" xfId="21" applyFont="1" applyFill="1" applyBorder="1" applyAlignment="1">
      <alignment horizontal="center" wrapText="1"/>
    </xf>
    <xf numFmtId="167" fontId="4" fillId="0" borderId="0" xfId="21" applyNumberFormat="1" applyFont="1" applyFill="1" applyBorder="1" applyAlignment="1">
      <alignment horizontal="center" wrapText="1"/>
    </xf>
    <xf numFmtId="0" fontId="4" fillId="0" borderId="0" xfId="21" applyFont="1" applyFill="1" applyBorder="1" applyAlignment="1">
      <alignment horizontal="left" vertical="center" wrapText="1"/>
    </xf>
    <xf numFmtId="4" fontId="16" fillId="0" borderId="0" xfId="22" applyNumberFormat="1" applyFont="1"/>
    <xf numFmtId="4" fontId="16" fillId="0" borderId="0" xfId="22" applyNumberFormat="1" applyFont="1" applyAlignment="1">
      <alignment horizontal="right"/>
    </xf>
    <xf numFmtId="4" fontId="20" fillId="0" borderId="0" xfId="22" applyNumberFormat="1" applyFont="1"/>
    <xf numFmtId="4" fontId="20" fillId="0" borderId="0" xfId="22" applyNumberFormat="1" applyFont="1" applyAlignment="1">
      <alignment horizontal="right"/>
    </xf>
    <xf numFmtId="0" fontId="20" fillId="0" borderId="0" xfId="22" applyFont="1"/>
    <xf numFmtId="4" fontId="15" fillId="0" borderId="0" xfId="22" applyNumberFormat="1" applyFont="1"/>
    <xf numFmtId="4" fontId="15" fillId="0" borderId="0" xfId="22" applyNumberFormat="1" applyFont="1" applyAlignment="1">
      <alignment horizontal="right"/>
    </xf>
    <xf numFmtId="0" fontId="15" fillId="0" borderId="0" xfId="22" applyFont="1" applyAlignment="1">
      <alignment horizontal="right"/>
    </xf>
    <xf numFmtId="4" fontId="3" fillId="0" borderId="0" xfId="21" applyNumberFormat="1" applyFont="1" applyFill="1" applyBorder="1" applyAlignment="1">
      <alignment horizontal="center" vertical="center" wrapText="1"/>
    </xf>
    <xf numFmtId="4" fontId="3" fillId="0" borderId="0" xfId="21" applyNumberFormat="1" applyFont="1" applyFill="1" applyBorder="1" applyAlignment="1">
      <alignment horizontal="center" vertical="center"/>
    </xf>
    <xf numFmtId="4" fontId="5" fillId="0" borderId="0" xfId="21" applyNumberFormat="1" applyFont="1" applyFill="1" applyBorder="1" applyAlignment="1">
      <alignment horizontal="center" wrapText="1"/>
    </xf>
    <xf numFmtId="4" fontId="2" fillId="0" borderId="0" xfId="21" applyNumberFormat="1" applyFont="1" applyFill="1" applyBorder="1" applyAlignment="1">
      <alignment horizontal="center" wrapText="1"/>
    </xf>
    <xf numFmtId="4" fontId="4" fillId="0" borderId="0" xfId="21" applyNumberFormat="1" applyFont="1" applyFill="1" applyBorder="1" applyAlignment="1">
      <alignment horizontal="center" wrapText="1"/>
    </xf>
    <xf numFmtId="167" fontId="15" fillId="0" borderId="0" xfId="22" applyNumberFormat="1" applyFont="1" applyAlignment="1">
      <alignment horizontal="right"/>
    </xf>
    <xf numFmtId="3" fontId="15" fillId="0" borderId="0" xfId="22" applyNumberFormat="1" applyFont="1"/>
    <xf numFmtId="168" fontId="2" fillId="0" borderId="0" xfId="24" applyFont="1" applyBorder="1" applyAlignment="1">
      <alignment vertical="center"/>
    </xf>
    <xf numFmtId="4" fontId="2" fillId="0" borderId="0" xfId="25" applyNumberFormat="1" applyFont="1" applyBorder="1" applyAlignment="1">
      <alignment vertical="center"/>
    </xf>
    <xf numFmtId="169" fontId="4" fillId="0" borderId="0" xfId="25" applyNumberFormat="1" applyFont="1" applyBorder="1" applyAlignment="1" applyProtection="1">
      <alignment vertical="center"/>
      <protection locked="0"/>
    </xf>
    <xf numFmtId="168" fontId="4" fillId="0" borderId="0" xfId="24" applyFont="1" applyBorder="1" applyAlignment="1">
      <alignment vertical="center"/>
    </xf>
    <xf numFmtId="169" fontId="2" fillId="0" borderId="0" xfId="25" applyNumberFormat="1" applyFont="1" applyBorder="1" applyAlignment="1" applyProtection="1">
      <alignment vertical="center"/>
      <protection locked="0"/>
    </xf>
    <xf numFmtId="170" fontId="2" fillId="0" borderId="0" xfId="24" applyNumberFormat="1" applyFont="1" applyBorder="1" applyAlignment="1" applyProtection="1">
      <alignment horizontal="left" vertical="center"/>
    </xf>
    <xf numFmtId="0" fontId="2" fillId="0" borderId="0" xfId="21" applyFont="1" applyBorder="1" applyAlignment="1">
      <alignment vertical="center"/>
    </xf>
    <xf numFmtId="170" fontId="2" fillId="0" borderId="0" xfId="24" applyNumberFormat="1" applyFont="1" applyBorder="1" applyAlignment="1" applyProtection="1">
      <alignment vertical="center"/>
    </xf>
    <xf numFmtId="168" fontId="2" fillId="0" borderId="0" xfId="24" applyFont="1" applyBorder="1" applyAlignment="1">
      <alignment horizontal="left" vertical="center"/>
    </xf>
    <xf numFmtId="4" fontId="2" fillId="0" borderId="0" xfId="24" applyNumberFormat="1" applyFont="1" applyFill="1" applyBorder="1" applyAlignment="1">
      <alignment horizontal="right" vertical="center" wrapText="1"/>
    </xf>
    <xf numFmtId="4" fontId="2" fillId="0" borderId="0" xfId="24" applyNumberFormat="1" applyFont="1" applyFill="1" applyBorder="1" applyAlignment="1">
      <alignment horizontal="right" vertical="center"/>
    </xf>
    <xf numFmtId="1" fontId="2" fillId="0" borderId="0" xfId="24" applyNumberFormat="1" applyFont="1" applyFill="1" applyBorder="1" applyAlignment="1">
      <alignment horizontal="right" vertical="center" wrapText="1"/>
    </xf>
    <xf numFmtId="0" fontId="2" fillId="0" borderId="0" xfId="21" applyFont="1" applyBorder="1" applyAlignment="1">
      <alignment horizontal="center" vertical="center"/>
    </xf>
    <xf numFmtId="170" fontId="2" fillId="0" borderId="0" xfId="26" applyNumberFormat="1" applyFont="1" applyBorder="1" applyAlignment="1" applyProtection="1">
      <alignment horizontal="center" vertical="center"/>
    </xf>
    <xf numFmtId="170" fontId="4" fillId="0" borderId="0" xfId="24" applyNumberFormat="1" applyFont="1" applyBorder="1" applyAlignment="1" applyProtection="1">
      <alignment horizontal="left" vertical="center"/>
    </xf>
    <xf numFmtId="168" fontId="4" fillId="0" borderId="0" xfId="24" applyFont="1" applyBorder="1" applyAlignment="1">
      <alignment horizontal="left" vertical="center"/>
    </xf>
    <xf numFmtId="168" fontId="2" fillId="0" borderId="0" xfId="24" applyFont="1" applyBorder="1" applyAlignment="1">
      <alignment horizontal="right" vertical="center"/>
    </xf>
    <xf numFmtId="168" fontId="4" fillId="0" borderId="0" xfId="24" applyFont="1" applyBorder="1" applyAlignment="1">
      <alignment horizontal="right" vertical="center"/>
    </xf>
    <xf numFmtId="0" fontId="17" fillId="0" borderId="0" xfId="21" applyFont="1"/>
    <xf numFmtId="4" fontId="17" fillId="0" borderId="0" xfId="21" applyNumberFormat="1" applyFont="1"/>
    <xf numFmtId="167" fontId="17" fillId="0" borderId="0" xfId="21" applyNumberFormat="1" applyFont="1"/>
    <xf numFmtId="4" fontId="8" fillId="0" borderId="0" xfId="21" applyNumberFormat="1" applyFill="1"/>
    <xf numFmtId="167" fontId="8" fillId="0" borderId="0" xfId="21" applyNumberFormat="1" applyFill="1"/>
    <xf numFmtId="167" fontId="8" fillId="0" borderId="0" xfId="21" applyNumberFormat="1"/>
    <xf numFmtId="0" fontId="25" fillId="0" borderId="0" xfId="21" applyFont="1" applyAlignment="1">
      <alignment horizontal="right"/>
    </xf>
    <xf numFmtId="173" fontId="25" fillId="0" borderId="0" xfId="21" applyNumberFormat="1" applyFont="1" applyAlignment="1">
      <alignment horizontal="right"/>
    </xf>
    <xf numFmtId="0" fontId="8" fillId="0" borderId="0" xfId="21" applyAlignment="1">
      <alignment horizontal="right"/>
    </xf>
    <xf numFmtId="0" fontId="8" fillId="0" borderId="0" xfId="21" applyAlignment="1">
      <alignment horizontal="right" wrapText="1"/>
    </xf>
    <xf numFmtId="0" fontId="8" fillId="0" borderId="0" xfId="21" applyFont="1" applyAlignment="1">
      <alignment horizontal="right" wrapText="1"/>
    </xf>
    <xf numFmtId="3" fontId="8" fillId="0" borderId="0" xfId="21" applyNumberFormat="1" applyFill="1"/>
    <xf numFmtId="2" fontId="8" fillId="0" borderId="0" xfId="21" applyNumberFormat="1"/>
    <xf numFmtId="0" fontId="8" fillId="0" borderId="0" xfId="21" applyFont="1"/>
    <xf numFmtId="167" fontId="17" fillId="0" borderId="0" xfId="21" applyNumberFormat="1" applyFont="1" applyFill="1"/>
    <xf numFmtId="164" fontId="8" fillId="0" borderId="0" xfId="21" applyNumberFormat="1" applyFill="1"/>
    <xf numFmtId="164" fontId="8" fillId="0" borderId="0" xfId="21" applyNumberFormat="1"/>
    <xf numFmtId="164" fontId="8" fillId="0" borderId="0" xfId="21" applyNumberFormat="1" applyFill="1" applyAlignment="1">
      <alignment vertical="top"/>
    </xf>
    <xf numFmtId="164" fontId="8" fillId="0" borderId="0" xfId="21" applyNumberFormat="1" applyAlignment="1">
      <alignment vertical="top"/>
    </xf>
    <xf numFmtId="0" fontId="8" fillId="0" borderId="0" xfId="21" applyAlignment="1">
      <alignment wrapText="1"/>
    </xf>
    <xf numFmtId="0" fontId="8" fillId="0" borderId="0" xfId="21" applyFont="1" applyAlignment="1">
      <alignment wrapText="1"/>
    </xf>
    <xf numFmtId="3" fontId="8" fillId="0" borderId="0" xfId="21" applyNumberFormat="1"/>
    <xf numFmtId="167" fontId="8" fillId="0" borderId="0" xfId="21" applyNumberFormat="1" applyFont="1"/>
    <xf numFmtId="167" fontId="8" fillId="0" borderId="0" xfId="21" applyNumberFormat="1" applyFont="1" applyFill="1"/>
    <xf numFmtId="167" fontId="8" fillId="0" borderId="0" xfId="21" applyNumberFormat="1" applyFont="1" applyFill="1" applyBorder="1"/>
    <xf numFmtId="0" fontId="8" fillId="0" borderId="0" xfId="21" applyFont="1" applyFill="1" applyBorder="1"/>
    <xf numFmtId="0" fontId="8" fillId="0" borderId="0" xfId="21" applyFont="1" applyAlignment="1">
      <alignment horizontal="center"/>
    </xf>
    <xf numFmtId="0" fontId="8" fillId="0" borderId="0" xfId="21" applyFont="1" applyAlignment="1">
      <alignment horizontal="center" wrapText="1"/>
    </xf>
    <xf numFmtId="0" fontId="8" fillId="0" borderId="0" xfId="21" applyBorder="1"/>
    <xf numFmtId="0" fontId="8" fillId="0" borderId="0" xfId="21" applyFill="1" applyBorder="1"/>
    <xf numFmtId="167" fontId="8" fillId="0" borderId="0" xfId="21" applyNumberFormat="1" applyFill="1" applyBorder="1"/>
    <xf numFmtId="0" fontId="17" fillId="0" borderId="0" xfId="21" applyFont="1" applyBorder="1"/>
    <xf numFmtId="2" fontId="8" fillId="0" borderId="0" xfId="21" applyNumberFormat="1" applyFill="1" applyBorder="1"/>
    <xf numFmtId="2" fontId="8" fillId="0" borderId="0" xfId="21" applyNumberFormat="1" applyBorder="1"/>
    <xf numFmtId="3" fontId="4" fillId="0" borderId="0" xfId="0" applyNumberFormat="1" applyFont="1" applyFill="1" applyBorder="1" applyAlignment="1"/>
    <xf numFmtId="3" fontId="5" fillId="0" borderId="0" xfId="0" applyNumberFormat="1" applyFont="1" applyFill="1" applyBorder="1" applyAlignment="1"/>
    <xf numFmtId="164" fontId="4" fillId="0" borderId="0" xfId="0" applyNumberFormat="1" applyFont="1" applyFill="1" applyBorder="1" applyAlignment="1"/>
    <xf numFmtId="164" fontId="5" fillId="0" borderId="0" xfId="0" applyNumberFormat="1" applyFont="1" applyFill="1" applyBorder="1" applyAlignment="1"/>
    <xf numFmtId="3" fontId="4" fillId="0" borderId="0" xfId="21" applyNumberFormat="1" applyFont="1" applyFill="1" applyAlignment="1">
      <alignment horizontal="right"/>
    </xf>
    <xf numFmtId="3" fontId="5" fillId="0" borderId="0" xfId="21" applyNumberFormat="1" applyFont="1" applyFill="1" applyAlignment="1">
      <alignment horizontal="right"/>
    </xf>
    <xf numFmtId="3" fontId="3" fillId="0" borderId="0" xfId="21" applyNumberFormat="1" applyFont="1" applyFill="1" applyAlignment="1">
      <alignment horizontal="right"/>
    </xf>
    <xf numFmtId="3" fontId="11" fillId="0" borderId="0" xfId="21" applyNumberFormat="1" applyFont="1" applyFill="1" applyAlignment="1">
      <alignment horizontal="right"/>
    </xf>
    <xf numFmtId="3" fontId="3" fillId="0" borderId="0" xfId="22" applyNumberFormat="1" applyFont="1" applyAlignment="1"/>
    <xf numFmtId="166" fontId="3" fillId="0" borderId="0" xfId="23" applyNumberFormat="1" applyFont="1" applyAlignment="1"/>
    <xf numFmtId="3" fontId="13" fillId="0" borderId="0" xfId="22" applyNumberFormat="1" applyFont="1" applyAlignment="1"/>
    <xf numFmtId="166" fontId="13" fillId="0" borderId="0" xfId="23" applyNumberFormat="1" applyFont="1" applyAlignment="1"/>
    <xf numFmtId="3" fontId="13" fillId="0" borderId="0" xfId="22" applyNumberFormat="1" applyFont="1" applyFill="1" applyAlignment="1"/>
    <xf numFmtId="0" fontId="17" fillId="0" borderId="0" xfId="21" applyFont="1" applyFill="1" applyBorder="1" applyAlignment="1">
      <alignment horizontal="left" vertical="center"/>
    </xf>
    <xf numFmtId="0" fontId="8" fillId="0" borderId="0" xfId="21" applyFont="1" applyFill="1" applyBorder="1" applyAlignment="1">
      <alignment horizontal="left" vertical="center"/>
    </xf>
    <xf numFmtId="0" fontId="17" fillId="0" borderId="0" xfId="21" applyFont="1" applyFill="1" applyBorder="1" applyAlignment="1">
      <alignment horizontal="left" wrapText="1"/>
    </xf>
    <xf numFmtId="0" fontId="17" fillId="0" borderId="0" xfId="21" applyNumberFormat="1" applyFont="1" applyFill="1" applyBorder="1" applyAlignment="1">
      <alignment horizontal="right" vertical="center"/>
    </xf>
    <xf numFmtId="3" fontId="8" fillId="0" borderId="0" xfId="21" applyNumberFormat="1" applyFont="1" applyFill="1" applyBorder="1" applyAlignment="1">
      <alignment horizontal="right" vertical="center" wrapText="1"/>
    </xf>
    <xf numFmtId="3" fontId="8" fillId="0" borderId="0" xfId="21" applyNumberFormat="1" applyFont="1" applyFill="1" applyBorder="1" applyAlignment="1">
      <alignment horizontal="right" vertical="center"/>
    </xf>
    <xf numFmtId="3" fontId="17" fillId="0" borderId="0" xfId="21" applyNumberFormat="1" applyFont="1" applyFill="1" applyBorder="1" applyAlignment="1">
      <alignment horizontal="right" vertical="center"/>
    </xf>
    <xf numFmtId="166" fontId="17" fillId="0" borderId="0" xfId="21" applyNumberFormat="1" applyFont="1" applyFill="1" applyBorder="1" applyAlignment="1">
      <alignment horizontal="left" vertical="center"/>
    </xf>
    <xf numFmtId="166" fontId="17" fillId="0" borderId="0" xfId="21" applyNumberFormat="1" applyFont="1" applyFill="1" applyBorder="1" applyAlignment="1">
      <alignment horizontal="right" vertical="center"/>
    </xf>
    <xf numFmtId="0" fontId="17" fillId="0" borderId="0" xfId="21" applyFont="1" applyFill="1" applyBorder="1" applyAlignment="1">
      <alignment horizontal="left" vertical="center" wrapText="1"/>
    </xf>
    <xf numFmtId="166" fontId="17" fillId="0" borderId="0" xfId="23" applyNumberFormat="1" applyFont="1" applyFill="1" applyBorder="1" applyAlignment="1">
      <alignment horizontal="left" vertical="center" wrapText="1"/>
    </xf>
    <xf numFmtId="166" fontId="17" fillId="0" borderId="0" xfId="23" applyNumberFormat="1" applyFont="1" applyFill="1" applyBorder="1" applyAlignment="1">
      <alignment horizontal="right" vertical="center"/>
    </xf>
    <xf numFmtId="0" fontId="17" fillId="0" borderId="0" xfId="21" applyFont="1" applyFill="1" applyBorder="1" applyAlignment="1">
      <alignment horizontal="left"/>
    </xf>
    <xf numFmtId="3" fontId="27" fillId="0" borderId="0" xfId="21" applyNumberFormat="1" applyFont="1" applyFill="1" applyBorder="1" applyAlignment="1">
      <alignment horizontal="right" vertical="center" wrapText="1"/>
    </xf>
    <xf numFmtId="9" fontId="17" fillId="0" borderId="0" xfId="23" applyFont="1" applyFill="1" applyBorder="1" applyAlignment="1">
      <alignment horizontal="right" vertical="center"/>
    </xf>
    <xf numFmtId="10" fontId="8" fillId="0" borderId="0" xfId="23" applyNumberFormat="1" applyFont="1" applyFill="1" applyBorder="1" applyAlignment="1">
      <alignment horizontal="right" vertical="center"/>
    </xf>
    <xf numFmtId="0" fontId="8" fillId="0" borderId="0" xfId="21" applyFont="1" applyFill="1" applyBorder="1" applyAlignment="1">
      <alignment horizontal="right" vertical="center"/>
    </xf>
    <xf numFmtId="3" fontId="17" fillId="0" borderId="0" xfId="23" applyNumberFormat="1" applyFont="1" applyFill="1" applyBorder="1" applyAlignment="1">
      <alignment horizontal="right"/>
    </xf>
    <xf numFmtId="4" fontId="8" fillId="0" borderId="0" xfId="21" applyNumberFormat="1" applyFont="1" applyFill="1" applyBorder="1" applyAlignment="1">
      <alignment horizontal="right" vertical="center"/>
    </xf>
    <xf numFmtId="0" fontId="28" fillId="0" borderId="0" xfId="22" applyFont="1"/>
    <xf numFmtId="0" fontId="28" fillId="0" borderId="0" xfId="22" applyFont="1" applyAlignment="1">
      <alignment horizontal="right"/>
    </xf>
    <xf numFmtId="10" fontId="29" fillId="0" borderId="0" xfId="22" applyNumberFormat="1" applyFont="1" applyAlignment="1">
      <alignment horizontal="right"/>
    </xf>
    <xf numFmtId="0" fontId="29" fillId="0" borderId="0" xfId="22" applyFont="1" applyAlignment="1">
      <alignment horizontal="right"/>
    </xf>
    <xf numFmtId="0" fontId="2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21" applyFont="1" applyFill="1"/>
    <xf numFmtId="0" fontId="2" fillId="0" borderId="0" xfId="21" applyFont="1"/>
    <xf numFmtId="0" fontId="4" fillId="0" borderId="0" xfId="21" applyFont="1" applyFill="1"/>
    <xf numFmtId="0" fontId="4" fillId="0" borderId="0" xfId="21" applyFont="1"/>
    <xf numFmtId="0" fontId="9" fillId="0" borderId="0" xfId="21" applyFont="1" applyFill="1" applyAlignment="1">
      <alignment wrapText="1"/>
    </xf>
    <xf numFmtId="0" fontId="12" fillId="0" borderId="0" xfId="22" applyFont="1" applyAlignment="1">
      <alignment horizontal="center"/>
    </xf>
    <xf numFmtId="0" fontId="3" fillId="0" borderId="0" xfId="22" applyFont="1" applyAlignment="1">
      <alignment horizontal="center"/>
    </xf>
    <xf numFmtId="0" fontId="3" fillId="0" borderId="0" xfId="22" applyFont="1" applyAlignment="1">
      <alignment horizontal="left" vertical="top"/>
    </xf>
    <xf numFmtId="0" fontId="12" fillId="0" borderId="0" xfId="22" applyFont="1" applyAlignment="1">
      <alignment horizontal="left"/>
    </xf>
    <xf numFmtId="0" fontId="12" fillId="0" borderId="0" xfId="22" applyFont="1"/>
    <xf numFmtId="0" fontId="3" fillId="0" borderId="0" xfId="22" applyFont="1"/>
    <xf numFmtId="0" fontId="12" fillId="0" borderId="0" xfId="22" applyFont="1" applyAlignment="1"/>
    <xf numFmtId="0" fontId="14" fillId="0" borderId="0" xfId="22" applyFont="1" applyAlignment="1"/>
    <xf numFmtId="0" fontId="4" fillId="0" borderId="0" xfId="21" applyFont="1" applyFill="1" applyBorder="1" applyAlignment="1">
      <alignment horizontal="left" wrapText="1"/>
    </xf>
    <xf numFmtId="0" fontId="2" fillId="0" borderId="0" xfId="21" applyFont="1" applyFill="1" applyBorder="1" applyAlignment="1">
      <alignment horizontal="left" vertical="top"/>
    </xf>
    <xf numFmtId="0" fontId="9" fillId="0" borderId="0" xfId="21" applyFont="1" applyFill="1" applyBorder="1" applyAlignment="1">
      <alignment horizontal="left" vertical="top"/>
    </xf>
    <xf numFmtId="0" fontId="4" fillId="0" borderId="0" xfId="21" applyFont="1" applyFill="1" applyBorder="1" applyAlignment="1">
      <alignment horizontal="center" vertical="top" wrapText="1"/>
    </xf>
    <xf numFmtId="0" fontId="2" fillId="0" borderId="0" xfId="21" applyFont="1" applyFill="1" applyBorder="1" applyAlignment="1">
      <alignment vertical="top"/>
    </xf>
    <xf numFmtId="0" fontId="2" fillId="0" borderId="0" xfId="21" applyFont="1" applyFill="1" applyBorder="1" applyAlignment="1">
      <alignment horizontal="center" vertical="top"/>
    </xf>
    <xf numFmtId="1" fontId="2" fillId="0" borderId="0" xfId="21" applyNumberFormat="1" applyFont="1" applyFill="1" applyBorder="1" applyAlignment="1">
      <alignment horizontal="center" vertical="top"/>
    </xf>
    <xf numFmtId="0" fontId="18" fillId="0" borderId="0" xfId="21" applyFont="1" applyFill="1" applyBorder="1" applyAlignment="1">
      <alignment vertical="top"/>
    </xf>
    <xf numFmtId="0" fontId="4" fillId="0" borderId="0" xfId="21" applyFont="1" applyFill="1" applyBorder="1" applyAlignment="1">
      <alignment horizontal="center" vertical="top"/>
    </xf>
    <xf numFmtId="0" fontId="2" fillId="0" borderId="0" xfId="21" applyFont="1" applyFill="1" applyBorder="1" applyAlignment="1">
      <alignment horizontal="left" wrapText="1"/>
    </xf>
    <xf numFmtId="0" fontId="9" fillId="0" borderId="0" xfId="21" applyFont="1" applyFill="1" applyBorder="1" applyAlignment="1">
      <alignment horizontal="left" wrapText="1"/>
    </xf>
    <xf numFmtId="0" fontId="2" fillId="0" borderId="0" xfId="21" applyFont="1" applyFill="1" applyBorder="1" applyAlignment="1">
      <alignment horizontal="right" wrapText="1"/>
    </xf>
    <xf numFmtId="0" fontId="2" fillId="0" borderId="0" xfId="21" applyFont="1" applyFill="1" applyBorder="1" applyAlignment="1">
      <alignment horizontal="left" vertical="center" wrapText="1"/>
    </xf>
    <xf numFmtId="0" fontId="2" fillId="0" borderId="0" xfId="21" applyFont="1" applyFill="1" applyBorder="1" applyAlignment="1">
      <alignment horizontal="center" wrapText="1"/>
    </xf>
    <xf numFmtId="0" fontId="5" fillId="0" borderId="0" xfId="21" applyFont="1" applyFill="1" applyBorder="1" applyAlignment="1">
      <alignment horizontal="center" wrapText="1"/>
    </xf>
    <xf numFmtId="0" fontId="4" fillId="0" borderId="0" xfId="21" applyFont="1" applyFill="1" applyBorder="1" applyAlignment="1">
      <alignment horizontal="left" vertical="center" wrapText="1"/>
    </xf>
    <xf numFmtId="0" fontId="15" fillId="0" borderId="0" xfId="22" applyFont="1" applyAlignment="1">
      <alignment horizontal="center"/>
    </xf>
    <xf numFmtId="0" fontId="15" fillId="0" borderId="0" xfId="22" applyFont="1"/>
    <xf numFmtId="0" fontId="16" fillId="0" borderId="0" xfId="22" applyFont="1"/>
    <xf numFmtId="168" fontId="2" fillId="0" borderId="0" xfId="24" applyFont="1" applyBorder="1" applyAlignment="1">
      <alignment vertical="center"/>
    </xf>
    <xf numFmtId="168" fontId="4" fillId="0" borderId="0" xfId="24" applyFont="1" applyBorder="1" applyAlignment="1">
      <alignment horizontal="center" vertical="center"/>
    </xf>
    <xf numFmtId="168" fontId="4" fillId="0" borderId="0" xfId="24" applyFont="1" applyBorder="1" applyAlignment="1">
      <alignment horizontal="left" vertical="center"/>
    </xf>
    <xf numFmtId="0" fontId="17" fillId="0" borderId="0" xfId="21" applyFont="1" applyAlignment="1">
      <alignment horizontal="left" vertical="center"/>
    </xf>
    <xf numFmtId="169" fontId="2" fillId="0" borderId="0" xfId="25" applyNumberFormat="1" applyFont="1" applyBorder="1" applyAlignment="1" applyProtection="1">
      <alignment horizontal="left" vertical="center"/>
      <protection locked="0"/>
    </xf>
    <xf numFmtId="168" fontId="2" fillId="0" borderId="0" xfId="24" applyFont="1" applyBorder="1" applyAlignment="1">
      <alignment horizontal="center" vertical="center"/>
    </xf>
    <xf numFmtId="1" fontId="2" fillId="0" borderId="0" xfId="24" applyNumberFormat="1" applyFont="1" applyFill="1" applyBorder="1" applyAlignment="1">
      <alignment horizontal="center" vertical="center" wrapText="1"/>
    </xf>
    <xf numFmtId="0" fontId="8" fillId="0" borderId="0" xfId="21" applyFill="1" applyAlignment="1"/>
    <xf numFmtId="0" fontId="8" fillId="0" borderId="0" xfId="21" applyAlignment="1"/>
    <xf numFmtId="0" fontId="17" fillId="0" borderId="0" xfId="21" applyFont="1" applyFill="1"/>
    <xf numFmtId="0" fontId="17" fillId="0" borderId="0" xfId="21" applyFont="1"/>
    <xf numFmtId="0" fontId="8" fillId="0" borderId="0" xfId="21" applyFont="1" applyFill="1" applyAlignment="1">
      <alignment wrapText="1"/>
    </xf>
    <xf numFmtId="0" fontId="8" fillId="0" borderId="0" xfId="21" applyFill="1"/>
    <xf numFmtId="0" fontId="8" fillId="0" borderId="0" xfId="21"/>
    <xf numFmtId="0" fontId="8" fillId="0" borderId="0" xfId="21" applyFont="1" applyFill="1" applyAlignment="1"/>
    <xf numFmtId="0" fontId="8" fillId="0" borderId="0" xfId="21" applyFont="1" applyFill="1"/>
    <xf numFmtId="0" fontId="17" fillId="0" borderId="0" xfId="21" applyFont="1" applyFill="1" applyBorder="1" applyAlignment="1">
      <alignment horizontal="left" vertical="center"/>
    </xf>
    <xf numFmtId="0" fontId="24" fillId="0" borderId="0" xfId="21" applyFont="1" applyFill="1" applyBorder="1" applyAlignment="1">
      <alignment horizontal="left" vertical="top" wrapText="1"/>
    </xf>
    <xf numFmtId="0" fontId="8" fillId="0" borderId="0" xfId="21" applyFont="1" applyFill="1" applyBorder="1" applyAlignment="1">
      <alignment horizontal="left" vertical="top" wrapText="1"/>
    </xf>
    <xf numFmtId="0" fontId="28" fillId="0" borderId="0" xfId="22" applyFont="1" applyAlignment="1">
      <alignment horizontal="left" vertical="top" wrapText="1"/>
    </xf>
    <xf numFmtId="0" fontId="8" fillId="0" borderId="0" xfId="21" applyFont="1" applyFill="1" applyBorder="1" applyAlignment="1">
      <alignment horizontal="left" vertical="center"/>
    </xf>
    <xf numFmtId="0" fontId="8" fillId="0" borderId="0" xfId="21" applyFont="1" applyFill="1" applyBorder="1" applyAlignment="1">
      <alignment horizontal="center" vertical="center"/>
    </xf>
    <xf numFmtId="0" fontId="17" fillId="0" borderId="0" xfId="21" applyFont="1" applyFill="1" applyBorder="1" applyAlignment="1">
      <alignment horizontal="center" vertical="center"/>
    </xf>
    <xf numFmtId="166" fontId="17" fillId="0" borderId="0" xfId="23" applyNumberFormat="1" applyFont="1" applyFill="1" applyBorder="1" applyAlignment="1">
      <alignment horizontal="left" vertical="center"/>
    </xf>
    <xf numFmtId="3" fontId="17" fillId="0" borderId="0" xfId="23" applyNumberFormat="1" applyFont="1" applyFill="1" applyBorder="1" applyAlignment="1">
      <alignment horizontal="center"/>
    </xf>
    <xf numFmtId="10" fontId="29" fillId="0" borderId="0" xfId="22" applyNumberFormat="1" applyFont="1" applyAlignment="1">
      <alignment horizontal="center"/>
    </xf>
    <xf numFmtId="167" fontId="17" fillId="0" borderId="0" xfId="21" applyNumberFormat="1" applyFont="1"/>
    <xf numFmtId="0" fontId="8" fillId="0" borderId="0" xfId="21" applyFont="1"/>
    <xf numFmtId="0" fontId="24" fillId="0" borderId="0" xfId="21" applyFont="1" applyAlignment="1">
      <alignment wrapText="1"/>
    </xf>
    <xf numFmtId="173" fontId="8" fillId="0" borderId="0" xfId="21" applyNumberFormat="1" applyFont="1"/>
    <xf numFmtId="173" fontId="8" fillId="0" borderId="0" xfId="21" applyNumberFormat="1"/>
    <xf numFmtId="0" fontId="8" fillId="0" borderId="0" xfId="21" applyFont="1" applyFill="1" applyBorder="1"/>
    <xf numFmtId="0" fontId="17" fillId="0" borderId="0" xfId="21" applyFont="1" applyFill="1" applyBorder="1"/>
    <xf numFmtId="0" fontId="8" fillId="0" borderId="0" xfId="21" applyFont="1" applyBorder="1"/>
    <xf numFmtId="0" fontId="8" fillId="0" borderId="0" xfId="21" applyBorder="1"/>
    <xf numFmtId="0" fontId="8" fillId="0" borderId="0" xfId="21" applyFont="1" applyBorder="1" applyAlignment="1">
      <alignment horizontal="left" vertical="top" wrapText="1"/>
    </xf>
    <xf numFmtId="0" fontId="8" fillId="0" borderId="0" xfId="21" applyFont="1" applyBorder="1" applyAlignment="1">
      <alignment wrapText="1"/>
    </xf>
  </cellXfs>
  <cellStyles count="32">
    <cellStyle name="1Kopf" xfId="27"/>
    <cellStyle name="20% - Akzent1" xfId="1"/>
    <cellStyle name="20% - Akzent2" xfId="2"/>
    <cellStyle name="20% - Akzent3" xfId="3"/>
    <cellStyle name="20% - Akzent4" xfId="4"/>
    <cellStyle name="20% - Akzent5" xfId="5"/>
    <cellStyle name="20% - Akzent6" xfId="6"/>
    <cellStyle name="2gelb" xfId="28"/>
    <cellStyle name="3Summe" xfId="29"/>
    <cellStyle name="40% - Akzent1" xfId="7"/>
    <cellStyle name="40% - Akzent2" xfId="8"/>
    <cellStyle name="40% - Akzent3" xfId="9"/>
    <cellStyle name="40% - Akzent4" xfId="10"/>
    <cellStyle name="40% - Akzent5" xfId="11"/>
    <cellStyle name="40% - Akzent6" xfId="12"/>
    <cellStyle name="60% - Akzent1" xfId="13"/>
    <cellStyle name="60% - Akzent2" xfId="14"/>
    <cellStyle name="60% - Akzent3" xfId="15"/>
    <cellStyle name="60% - Akzent4" xfId="16"/>
    <cellStyle name="60% - Akzent5" xfId="17"/>
    <cellStyle name="60% - Akzent6" xfId="18"/>
    <cellStyle name="Dezimal_La2000" xfId="25"/>
    <cellStyle name="Euro" xfId="19"/>
    <cellStyle name="neu" xfId="30"/>
    <cellStyle name="Prozent 2" xfId="20"/>
    <cellStyle name="Prozent 3" xfId="23"/>
    <cellStyle name="Standard" xfId="0" builtinId="0"/>
    <cellStyle name="Standard 2" xfId="21"/>
    <cellStyle name="Standard 3" xfId="22"/>
    <cellStyle name="Standard_f" xfId="24"/>
    <cellStyle name="Standard_La2000" xfId="26"/>
    <cellStyle name="Summe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26"/>
  <sheetViews>
    <sheetView tabSelected="1" workbookViewId="0">
      <selection sqref="A1:XFD1"/>
    </sheetView>
  </sheetViews>
  <sheetFormatPr baseColWidth="10" defaultRowHeight="12.75" customHeight="1" x14ac:dyDescent="0.3"/>
  <cols>
    <col min="1" max="1" width="2.7109375" style="1" customWidth="1"/>
    <col min="2" max="2" width="49" style="2" customWidth="1"/>
    <col min="3" max="3" width="14.85546875" style="2" customWidth="1"/>
    <col min="4" max="4" width="14.85546875" style="1" customWidth="1"/>
    <col min="5" max="16384" width="11.42578125" style="1"/>
  </cols>
  <sheetData>
    <row r="1" spans="1:4" s="203" customFormat="1" ht="15" x14ac:dyDescent="0.3">
      <c r="A1" s="203" t="s">
        <v>16</v>
      </c>
    </row>
    <row r="2" spans="1:4" s="204" customFormat="1" ht="12.75" customHeight="1" x14ac:dyDescent="0.3">
      <c r="A2" s="204" t="s">
        <v>15</v>
      </c>
    </row>
    <row r="3" spans="1:4" s="202" customFormat="1" ht="12.75" customHeight="1" x14ac:dyDescent="0.3"/>
    <row r="4" spans="1:4" s="8" customFormat="1" ht="12.75" customHeight="1" x14ac:dyDescent="0.3">
      <c r="C4" s="12" t="s">
        <v>14</v>
      </c>
      <c r="D4" s="12" t="s">
        <v>13</v>
      </c>
    </row>
    <row r="5" spans="1:4" s="202" customFormat="1" ht="12.75" customHeight="1" x14ac:dyDescent="0.3"/>
    <row r="6" spans="1:4" s="7" customFormat="1" ht="12.75" customHeight="1" x14ac:dyDescent="0.3">
      <c r="A6" s="7" t="s">
        <v>12</v>
      </c>
      <c r="C6" s="166">
        <v>388538</v>
      </c>
      <c r="D6" s="168">
        <v>44.9</v>
      </c>
    </row>
    <row r="7" spans="1:4" s="8" customFormat="1" ht="12.75" customHeight="1" x14ac:dyDescent="0.3">
      <c r="B7" s="9" t="s">
        <v>11</v>
      </c>
      <c r="C7" s="167">
        <v>79653</v>
      </c>
      <c r="D7" s="169">
        <v>9.1999999999999993</v>
      </c>
    </row>
    <row r="8" spans="1:4" s="8" customFormat="1" ht="12.75" customHeight="1" x14ac:dyDescent="0.3">
      <c r="B8" s="9" t="s">
        <v>10</v>
      </c>
      <c r="C8" s="167">
        <v>308885</v>
      </c>
      <c r="D8" s="169">
        <v>35.700000000000003</v>
      </c>
    </row>
    <row r="9" spans="1:4" s="7" customFormat="1" ht="15" customHeight="1" x14ac:dyDescent="0.3">
      <c r="A9" s="7" t="s">
        <v>9</v>
      </c>
      <c r="B9" s="10"/>
      <c r="C9" s="166">
        <v>366229</v>
      </c>
      <c r="D9" s="168">
        <v>42.3</v>
      </c>
    </row>
    <row r="10" spans="1:4" s="8" customFormat="1" ht="12.75" customHeight="1" x14ac:dyDescent="0.3">
      <c r="B10" s="11" t="s">
        <v>8</v>
      </c>
      <c r="C10" s="167">
        <v>293105</v>
      </c>
      <c r="D10" s="169">
        <v>33.9</v>
      </c>
    </row>
    <row r="11" spans="1:4" s="7" customFormat="1" ht="15" customHeight="1" x14ac:dyDescent="0.3">
      <c r="A11" s="7" t="s">
        <v>7</v>
      </c>
      <c r="B11" s="10"/>
      <c r="C11" s="166">
        <v>10765</v>
      </c>
      <c r="D11" s="168">
        <v>1.2</v>
      </c>
    </row>
    <row r="12" spans="1:4" s="8" customFormat="1" ht="12.75" customHeight="1" x14ac:dyDescent="0.3">
      <c r="B12" s="9" t="s">
        <v>6</v>
      </c>
      <c r="C12" s="167">
        <v>6625</v>
      </c>
      <c r="D12" s="169">
        <v>0.8</v>
      </c>
    </row>
    <row r="13" spans="1:4" s="8" customFormat="1" ht="12.75" customHeight="1" x14ac:dyDescent="0.3">
      <c r="B13" s="9" t="s">
        <v>5</v>
      </c>
      <c r="C13" s="167">
        <v>4140</v>
      </c>
      <c r="D13" s="169">
        <v>0.5</v>
      </c>
    </row>
    <row r="14" spans="1:4" s="7" customFormat="1" ht="12.75" customHeight="1" x14ac:dyDescent="0.3">
      <c r="A14" s="7" t="s">
        <v>4</v>
      </c>
      <c r="C14" s="166">
        <v>49463</v>
      </c>
      <c r="D14" s="168">
        <v>5.7</v>
      </c>
    </row>
    <row r="15" spans="1:4" s="7" customFormat="1" ht="12.75" customHeight="1" x14ac:dyDescent="0.3">
      <c r="A15" s="7" t="s">
        <v>3</v>
      </c>
      <c r="C15" s="166">
        <v>49194</v>
      </c>
      <c r="D15" s="168">
        <v>5.7</v>
      </c>
    </row>
    <row r="16" spans="1:4" s="7" customFormat="1" ht="12.75" customHeight="1" x14ac:dyDescent="0.3">
      <c r="A16" s="7" t="s">
        <v>2</v>
      </c>
      <c r="C16" s="166">
        <v>800</v>
      </c>
      <c r="D16" s="168">
        <v>0.1</v>
      </c>
    </row>
    <row r="17" spans="1:4" s="202" customFormat="1" ht="12.75" customHeight="1" x14ac:dyDescent="0.3"/>
    <row r="18" spans="1:4" s="4" customFormat="1" ht="15" x14ac:dyDescent="0.3">
      <c r="A18" s="4" t="s">
        <v>1</v>
      </c>
      <c r="C18" s="6">
        <v>864989</v>
      </c>
      <c r="D18" s="5">
        <v>100.00000000000001</v>
      </c>
    </row>
    <row r="20" spans="1:4" s="202" customFormat="1" ht="12.75" customHeight="1" x14ac:dyDescent="0.3">
      <c r="A20" s="202" t="s">
        <v>0</v>
      </c>
    </row>
    <row r="21" spans="1:4" s="202" customFormat="1" ht="12.75" customHeight="1" x14ac:dyDescent="0.3"/>
    <row r="26" spans="1:4" ht="12.75" customHeight="1" x14ac:dyDescent="0.3">
      <c r="D26" s="3"/>
    </row>
  </sheetData>
  <mergeCells count="7">
    <mergeCell ref="A17:XFD17"/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I41" sqref="I41"/>
    </sheetView>
  </sheetViews>
  <sheetFormatPr baseColWidth="10" defaultColWidth="18.28515625" defaultRowHeight="15" x14ac:dyDescent="0.2"/>
  <cols>
    <col min="1" max="3" width="2.7109375" style="114" customWidth="1"/>
    <col min="4" max="4" width="46.7109375" style="114" bestFit="1" customWidth="1"/>
    <col min="5" max="7" width="11.7109375" style="114" customWidth="1"/>
    <col min="8" max="8" width="11.7109375" style="115" customWidth="1"/>
    <col min="9" max="9" width="15.7109375" style="115" customWidth="1"/>
    <col min="10" max="12" width="11.7109375" style="115" customWidth="1"/>
    <col min="13" max="16384" width="18.28515625" style="114"/>
  </cols>
  <sheetData>
    <row r="1" spans="1:12" s="240" customFormat="1" x14ac:dyDescent="0.2">
      <c r="A1" s="239" t="s">
        <v>218</v>
      </c>
    </row>
    <row r="2" spans="1:12" s="237" customFormat="1" x14ac:dyDescent="0.2">
      <c r="A2" s="237" t="s">
        <v>14</v>
      </c>
    </row>
    <row r="3" spans="1:12" s="241" customFormat="1" x14ac:dyDescent="0.2"/>
    <row r="4" spans="1:12" x14ac:dyDescent="0.2">
      <c r="B4" s="127"/>
      <c r="C4" s="127"/>
      <c r="D4" s="126"/>
      <c r="E4" s="242" t="s">
        <v>217</v>
      </c>
      <c r="F4" s="242"/>
      <c r="G4" s="242"/>
      <c r="H4" s="242"/>
      <c r="I4" s="243">
        <v>2011</v>
      </c>
      <c r="J4" s="243"/>
      <c r="K4" s="243"/>
      <c r="L4" s="243"/>
    </row>
    <row r="5" spans="1:12" x14ac:dyDescent="0.2">
      <c r="B5" s="127"/>
      <c r="C5" s="127"/>
      <c r="D5" s="126"/>
      <c r="E5" s="125">
        <v>2007</v>
      </c>
      <c r="F5" s="125">
        <v>2008</v>
      </c>
      <c r="G5" s="125">
        <v>2009</v>
      </c>
      <c r="H5" s="125">
        <v>2010</v>
      </c>
      <c r="I5" s="123" t="s">
        <v>30</v>
      </c>
      <c r="J5" s="124" t="s">
        <v>216</v>
      </c>
      <c r="K5" s="123" t="s">
        <v>215</v>
      </c>
      <c r="L5" s="123" t="s">
        <v>214</v>
      </c>
    </row>
    <row r="6" spans="1:12" s="237" customFormat="1" x14ac:dyDescent="0.2"/>
    <row r="7" spans="1:12" x14ac:dyDescent="0.2">
      <c r="A7" s="117" t="s">
        <v>213</v>
      </c>
      <c r="B7" s="117"/>
      <c r="C7" s="117"/>
      <c r="D7" s="122"/>
      <c r="E7" s="116">
        <v>1673.37</v>
      </c>
      <c r="F7" s="116">
        <v>1828.94</v>
      </c>
      <c r="G7" s="116">
        <v>1931.38</v>
      </c>
      <c r="H7" s="116">
        <v>1952.69</v>
      </c>
      <c r="I7" s="116">
        <v>1903.54</v>
      </c>
      <c r="J7" s="116">
        <v>1298.58</v>
      </c>
      <c r="K7" s="116">
        <v>336.55</v>
      </c>
      <c r="L7" s="116">
        <v>268.41000000000003</v>
      </c>
    </row>
    <row r="8" spans="1:12" s="238" customFormat="1" x14ac:dyDescent="0.2"/>
    <row r="9" spans="1:12" x14ac:dyDescent="0.2">
      <c r="A9" s="117" t="s">
        <v>212</v>
      </c>
      <c r="B9" s="117"/>
      <c r="C9" s="117"/>
      <c r="D9" s="122"/>
      <c r="E9" s="116">
        <v>754.62</v>
      </c>
      <c r="F9" s="116">
        <v>762.1</v>
      </c>
      <c r="G9" s="116">
        <v>783.75</v>
      </c>
      <c r="H9" s="116">
        <v>782.1</v>
      </c>
      <c r="I9" s="116">
        <v>756.79</v>
      </c>
      <c r="J9" s="116">
        <v>737.58</v>
      </c>
      <c r="K9" s="116">
        <v>8.61</v>
      </c>
      <c r="L9" s="116">
        <v>10.59</v>
      </c>
    </row>
    <row r="10" spans="1:12" x14ac:dyDescent="0.2">
      <c r="A10" s="121"/>
      <c r="B10" s="120" t="s">
        <v>211</v>
      </c>
      <c r="C10" s="120"/>
      <c r="D10" s="120"/>
      <c r="E10" s="118">
        <v>617.25</v>
      </c>
      <c r="F10" s="118">
        <v>621.09</v>
      </c>
      <c r="G10" s="118">
        <v>617.05999999999995</v>
      </c>
      <c r="H10" s="118">
        <v>634.48</v>
      </c>
      <c r="I10" s="118">
        <v>630.13</v>
      </c>
      <c r="J10" s="118">
        <v>630.13</v>
      </c>
      <c r="K10" s="118"/>
      <c r="L10" s="118"/>
    </row>
    <row r="11" spans="1:12" x14ac:dyDescent="0.2">
      <c r="A11" s="117" t="s">
        <v>210</v>
      </c>
      <c r="B11" s="117"/>
      <c r="C11" s="117"/>
      <c r="D11" s="119"/>
      <c r="E11" s="116">
        <v>918.75</v>
      </c>
      <c r="F11" s="116">
        <v>1066.8399999999999</v>
      </c>
      <c r="G11" s="116">
        <v>1147.6300000000001</v>
      </c>
      <c r="H11" s="116">
        <v>1170.5899999999999</v>
      </c>
      <c r="I11" s="116">
        <v>1146.76</v>
      </c>
      <c r="J11" s="116">
        <v>561</v>
      </c>
      <c r="K11" s="116">
        <v>327.94</v>
      </c>
      <c r="L11" s="116">
        <v>257.81</v>
      </c>
    </row>
    <row r="12" spans="1:12" x14ac:dyDescent="0.2">
      <c r="B12" s="117" t="s">
        <v>209</v>
      </c>
      <c r="C12" s="117"/>
      <c r="D12" s="117"/>
      <c r="E12" s="116">
        <v>898</v>
      </c>
      <c r="F12" s="116">
        <v>1048.6300000000001</v>
      </c>
      <c r="G12" s="116">
        <v>1146.1600000000001</v>
      </c>
      <c r="H12" s="116">
        <v>1170.47</v>
      </c>
      <c r="I12" s="116">
        <v>1146.6400000000001</v>
      </c>
      <c r="J12" s="116">
        <v>561</v>
      </c>
      <c r="K12" s="116">
        <v>327.94</v>
      </c>
      <c r="L12" s="116">
        <v>257.7</v>
      </c>
    </row>
    <row r="13" spans="1:12" x14ac:dyDescent="0.2">
      <c r="B13" s="117"/>
      <c r="C13" s="117" t="s">
        <v>208</v>
      </c>
      <c r="D13" s="117"/>
      <c r="E13" s="116">
        <v>79.25</v>
      </c>
      <c r="F13" s="116">
        <v>192.11</v>
      </c>
      <c r="G13" s="116">
        <v>216.92</v>
      </c>
      <c r="H13" s="116">
        <v>187.81</v>
      </c>
      <c r="I13" s="116">
        <v>166.42</v>
      </c>
      <c r="J13" s="116">
        <v>69.87</v>
      </c>
      <c r="K13" s="116">
        <v>42.11</v>
      </c>
      <c r="L13" s="116">
        <v>54.44</v>
      </c>
    </row>
    <row r="14" spans="1:12" x14ac:dyDescent="0.2">
      <c r="B14" s="117"/>
      <c r="C14" s="117" t="s">
        <v>207</v>
      </c>
      <c r="D14" s="117"/>
      <c r="E14" s="116">
        <v>791.02</v>
      </c>
      <c r="F14" s="116">
        <v>815.15</v>
      </c>
      <c r="G14" s="116">
        <v>842.99</v>
      </c>
      <c r="H14" s="116">
        <v>842.59</v>
      </c>
      <c r="I14" s="116">
        <v>833.11</v>
      </c>
      <c r="J14" s="116">
        <v>417.65</v>
      </c>
      <c r="K14" s="116">
        <v>248.57</v>
      </c>
      <c r="L14" s="116">
        <v>166.89</v>
      </c>
    </row>
    <row r="15" spans="1:12" x14ac:dyDescent="0.2">
      <c r="B15" s="117"/>
      <c r="C15" s="117"/>
      <c r="D15" s="114" t="s">
        <v>206</v>
      </c>
      <c r="E15" s="118">
        <v>275.27</v>
      </c>
      <c r="F15" s="118">
        <v>275.02</v>
      </c>
      <c r="G15" s="118">
        <v>273.83999999999997</v>
      </c>
      <c r="H15" s="118">
        <v>271.45</v>
      </c>
      <c r="I15" s="118">
        <v>268.45999999999998</v>
      </c>
      <c r="J15" s="118">
        <v>131.22999999999999</v>
      </c>
      <c r="K15" s="118">
        <v>81.63</v>
      </c>
      <c r="L15" s="118">
        <v>55.6</v>
      </c>
    </row>
    <row r="16" spans="1:12" x14ac:dyDescent="0.2">
      <c r="B16" s="117"/>
      <c r="C16" s="117"/>
      <c r="D16" s="114" t="s">
        <v>205</v>
      </c>
      <c r="E16" s="118">
        <v>509.87</v>
      </c>
      <c r="F16" s="118">
        <v>522.54999999999995</v>
      </c>
      <c r="G16" s="118">
        <v>548.37</v>
      </c>
      <c r="H16" s="118">
        <v>553.96</v>
      </c>
      <c r="I16" s="118">
        <v>549.17999999999995</v>
      </c>
      <c r="J16" s="118">
        <v>278.77999999999997</v>
      </c>
      <c r="K16" s="118">
        <v>162.24</v>
      </c>
      <c r="L16" s="118">
        <v>108.16</v>
      </c>
    </row>
    <row r="17" spans="1:12" x14ac:dyDescent="0.2">
      <c r="B17" s="117"/>
      <c r="C17" s="117" t="s">
        <v>204</v>
      </c>
      <c r="D17" s="117"/>
      <c r="E17" s="116">
        <v>27.26</v>
      </c>
      <c r="F17" s="116">
        <v>39.909999999999997</v>
      </c>
      <c r="G17" s="116">
        <v>73.849999999999994</v>
      </c>
      <c r="H17" s="116">
        <v>103.92</v>
      </c>
      <c r="I17" s="116">
        <v>112.25</v>
      </c>
      <c r="J17" s="116">
        <v>56.5</v>
      </c>
      <c r="K17" s="116">
        <v>27.93</v>
      </c>
      <c r="L17" s="116">
        <v>27.82</v>
      </c>
    </row>
    <row r="18" spans="1:12" x14ac:dyDescent="0.2">
      <c r="B18" s="117"/>
      <c r="C18" s="117" t="s">
        <v>203</v>
      </c>
      <c r="D18" s="117"/>
      <c r="E18" s="116"/>
      <c r="F18" s="116">
        <v>0.81</v>
      </c>
      <c r="G18" s="116">
        <v>7.82</v>
      </c>
      <c r="H18" s="116">
        <v>14.8</v>
      </c>
      <c r="I18" s="116">
        <v>12.17</v>
      </c>
      <c r="J18" s="116">
        <v>6.06</v>
      </c>
      <c r="K18" s="116">
        <v>2.27</v>
      </c>
      <c r="L18" s="116">
        <v>3.84</v>
      </c>
    </row>
    <row r="19" spans="1:12" x14ac:dyDescent="0.2">
      <c r="B19" s="117"/>
      <c r="C19" s="117" t="s">
        <v>202</v>
      </c>
      <c r="D19" s="117"/>
      <c r="E19" s="116">
        <v>0.48</v>
      </c>
      <c r="F19" s="116">
        <v>0.65</v>
      </c>
      <c r="G19" s="116">
        <v>4.58</v>
      </c>
      <c r="H19" s="116">
        <v>21.34</v>
      </c>
      <c r="I19" s="116">
        <v>22.69</v>
      </c>
      <c r="J19" s="116">
        <v>10.92</v>
      </c>
      <c r="K19" s="116">
        <v>7.06</v>
      </c>
      <c r="L19" s="116">
        <v>4.71</v>
      </c>
    </row>
    <row r="20" spans="1:12" x14ac:dyDescent="0.2">
      <c r="B20" s="117" t="s">
        <v>201</v>
      </c>
      <c r="C20" s="117"/>
      <c r="D20" s="117"/>
      <c r="E20" s="116">
        <v>20.75</v>
      </c>
      <c r="F20" s="116">
        <v>18.21</v>
      </c>
      <c r="G20" s="116">
        <v>1.47</v>
      </c>
      <c r="H20" s="116">
        <v>0.13</v>
      </c>
      <c r="I20" s="116">
        <v>0.12</v>
      </c>
      <c r="J20" s="116"/>
      <c r="K20" s="116"/>
      <c r="L20" s="116">
        <v>0.12</v>
      </c>
    </row>
    <row r="21" spans="1:12" s="237" customFormat="1" x14ac:dyDescent="0.2"/>
    <row r="22" spans="1:12" s="241" customFormat="1" x14ac:dyDescent="0.2">
      <c r="A22" s="241" t="s">
        <v>200</v>
      </c>
    </row>
    <row r="23" spans="1:12" s="237" customFormat="1" x14ac:dyDescent="0.2"/>
  </sheetData>
  <mergeCells count="10">
    <mergeCell ref="A23:XFD23"/>
    <mergeCell ref="A22:XFD22"/>
    <mergeCell ref="A3:XFD3"/>
    <mergeCell ref="E4:H4"/>
    <mergeCell ref="I4:L4"/>
    <mergeCell ref="A6:XFD6"/>
    <mergeCell ref="A8:XFD8"/>
    <mergeCell ref="A21:XFD21"/>
    <mergeCell ref="A1:XFD1"/>
    <mergeCell ref="A2:XFD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>
      <selection sqref="A1:XFD1"/>
    </sheetView>
  </sheetViews>
  <sheetFormatPr baseColWidth="10" defaultColWidth="18.28515625" defaultRowHeight="15" x14ac:dyDescent="0.2"/>
  <cols>
    <col min="1" max="3" width="2.7109375" style="114" customWidth="1"/>
    <col min="4" max="4" width="46.7109375" style="114" bestFit="1" customWidth="1"/>
    <col min="5" max="7" width="11.7109375" style="114" customWidth="1"/>
    <col min="8" max="12" width="11.7109375" style="115" customWidth="1"/>
    <col min="13" max="14" width="11.7109375" style="114" customWidth="1"/>
    <col min="15" max="16384" width="18.28515625" style="114"/>
  </cols>
  <sheetData>
    <row r="1" spans="1:14" s="240" customFormat="1" x14ac:dyDescent="0.2">
      <c r="A1" s="239" t="s">
        <v>233</v>
      </c>
    </row>
    <row r="2" spans="1:14" s="237" customFormat="1" x14ac:dyDescent="0.2">
      <c r="A2" s="237" t="s">
        <v>14</v>
      </c>
    </row>
    <row r="3" spans="1:14" s="241" customFormat="1" x14ac:dyDescent="0.2"/>
    <row r="4" spans="1:14" x14ac:dyDescent="0.2">
      <c r="B4" s="127"/>
      <c r="C4" s="127"/>
      <c r="D4" s="126"/>
      <c r="F4" s="243" t="s">
        <v>232</v>
      </c>
      <c r="G4" s="243"/>
      <c r="H4" s="243"/>
      <c r="I4" s="243"/>
      <c r="J4" s="243"/>
      <c r="K4" s="243"/>
      <c r="L4" s="243"/>
      <c r="M4" s="243"/>
      <c r="N4" s="243"/>
    </row>
    <row r="5" spans="1:14" x14ac:dyDescent="0.2">
      <c r="B5" s="127"/>
      <c r="C5" s="127"/>
      <c r="D5" s="126"/>
      <c r="E5" s="131" t="s">
        <v>231</v>
      </c>
      <c r="F5" s="125" t="s">
        <v>230</v>
      </c>
      <c r="G5" s="125" t="s">
        <v>229</v>
      </c>
      <c r="H5" s="125" t="s">
        <v>228</v>
      </c>
      <c r="I5" s="123" t="s">
        <v>227</v>
      </c>
      <c r="J5" s="124" t="s">
        <v>226</v>
      </c>
      <c r="K5" s="123" t="s">
        <v>225</v>
      </c>
      <c r="L5" s="123" t="s">
        <v>224</v>
      </c>
      <c r="M5" s="130" t="s">
        <v>223</v>
      </c>
      <c r="N5" s="130" t="s">
        <v>222</v>
      </c>
    </row>
    <row r="6" spans="1:14" s="237" customFormat="1" x14ac:dyDescent="0.2"/>
    <row r="7" spans="1:14" x14ac:dyDescent="0.2">
      <c r="A7" s="117" t="s">
        <v>213</v>
      </c>
      <c r="B7" s="117"/>
      <c r="C7" s="117"/>
      <c r="D7" s="122"/>
      <c r="E7" s="116">
        <v>1903.54</v>
      </c>
      <c r="F7" s="116">
        <v>119.06</v>
      </c>
      <c r="G7" s="116">
        <v>157.21</v>
      </c>
      <c r="H7" s="116">
        <v>623.05999999999995</v>
      </c>
      <c r="I7" s="116">
        <v>367.43</v>
      </c>
      <c r="J7" s="116">
        <v>131.85</v>
      </c>
      <c r="K7" s="116">
        <v>279.79000000000002</v>
      </c>
      <c r="L7" s="116">
        <v>160.16999999999999</v>
      </c>
      <c r="M7" s="116">
        <v>55.01</v>
      </c>
      <c r="N7" s="116">
        <v>9.9499999999999993</v>
      </c>
    </row>
    <row r="8" spans="1:14" s="238" customFormat="1" x14ac:dyDescent="0.2"/>
    <row r="9" spans="1:14" s="117" customFormat="1" x14ac:dyDescent="0.2">
      <c r="A9" s="117" t="s">
        <v>212</v>
      </c>
      <c r="D9" s="129"/>
      <c r="E9" s="116">
        <v>756.79</v>
      </c>
      <c r="F9" s="117">
        <v>53.09</v>
      </c>
      <c r="G9" s="116">
        <v>52.83</v>
      </c>
      <c r="H9" s="117">
        <v>296.08</v>
      </c>
      <c r="I9" s="116">
        <v>174.55</v>
      </c>
      <c r="J9" s="117">
        <v>28.46</v>
      </c>
      <c r="K9" s="116">
        <v>102.21</v>
      </c>
      <c r="L9" s="116">
        <v>33.57</v>
      </c>
      <c r="M9" s="117">
        <v>12.83</v>
      </c>
      <c r="N9" s="116">
        <v>3.16</v>
      </c>
    </row>
    <row r="10" spans="1:14" x14ac:dyDescent="0.2">
      <c r="A10" s="121"/>
      <c r="B10" s="120" t="s">
        <v>211</v>
      </c>
      <c r="C10" s="120"/>
      <c r="D10" s="120"/>
      <c r="E10" s="118">
        <v>630.13</v>
      </c>
      <c r="F10" s="118">
        <v>48.19</v>
      </c>
      <c r="G10" s="118">
        <v>36.9</v>
      </c>
      <c r="H10" s="118">
        <v>262.48</v>
      </c>
      <c r="I10" s="118">
        <v>149.77000000000001</v>
      </c>
      <c r="J10" s="118">
        <v>20.16</v>
      </c>
      <c r="K10" s="118">
        <v>77.36</v>
      </c>
      <c r="L10" s="118">
        <v>23.83</v>
      </c>
      <c r="M10" s="118">
        <v>9.86</v>
      </c>
      <c r="N10" s="118">
        <v>1.59</v>
      </c>
    </row>
    <row r="11" spans="1:14" s="117" customFormat="1" x14ac:dyDescent="0.2">
      <c r="A11" s="117" t="s">
        <v>210</v>
      </c>
      <c r="D11" s="128"/>
      <c r="E11" s="116">
        <v>1146.76</v>
      </c>
      <c r="F11" s="116">
        <v>65.97</v>
      </c>
      <c r="G11" s="116">
        <v>104.37</v>
      </c>
      <c r="H11" s="116">
        <v>326.98</v>
      </c>
      <c r="I11" s="116">
        <v>192.88</v>
      </c>
      <c r="J11" s="116">
        <v>103.39</v>
      </c>
      <c r="K11" s="116">
        <v>177.58</v>
      </c>
      <c r="L11" s="116">
        <v>126.6</v>
      </c>
      <c r="M11" s="116">
        <v>42.19</v>
      </c>
      <c r="N11" s="116">
        <v>6.8</v>
      </c>
    </row>
    <row r="12" spans="1:14" s="117" customFormat="1" x14ac:dyDescent="0.2">
      <c r="B12" s="117" t="s">
        <v>209</v>
      </c>
      <c r="E12" s="116">
        <v>1146.6400000000001</v>
      </c>
      <c r="F12" s="116">
        <v>65.97</v>
      </c>
      <c r="G12" s="116">
        <v>104.27</v>
      </c>
      <c r="H12" s="116">
        <v>326.98</v>
      </c>
      <c r="I12" s="116">
        <v>192.88</v>
      </c>
      <c r="J12" s="116">
        <v>103.37</v>
      </c>
      <c r="K12" s="116">
        <v>177.58</v>
      </c>
      <c r="L12" s="116">
        <v>126.6</v>
      </c>
      <c r="M12" s="116">
        <v>42.19</v>
      </c>
      <c r="N12" s="116">
        <v>6.8</v>
      </c>
    </row>
    <row r="13" spans="1:14" s="117" customFormat="1" x14ac:dyDescent="0.2">
      <c r="C13" s="117" t="s">
        <v>208</v>
      </c>
      <c r="E13" s="116">
        <v>166.42</v>
      </c>
      <c r="F13" s="116">
        <v>6.47</v>
      </c>
      <c r="G13" s="116">
        <v>11.5</v>
      </c>
      <c r="H13" s="116">
        <v>43.11</v>
      </c>
      <c r="I13" s="116">
        <v>41.83</v>
      </c>
      <c r="J13" s="116">
        <v>11.13</v>
      </c>
      <c r="K13" s="116">
        <v>32.06</v>
      </c>
      <c r="L13" s="116">
        <v>13.37</v>
      </c>
      <c r="M13" s="116">
        <v>3.73</v>
      </c>
      <c r="N13" s="116">
        <v>3.21</v>
      </c>
    </row>
    <row r="14" spans="1:14" s="117" customFormat="1" x14ac:dyDescent="0.2">
      <c r="C14" s="117" t="s">
        <v>207</v>
      </c>
      <c r="E14" s="116">
        <v>833.11</v>
      </c>
      <c r="F14" s="116">
        <v>48.78</v>
      </c>
      <c r="G14" s="116">
        <v>78.349999999999994</v>
      </c>
      <c r="H14" s="116">
        <v>250.45</v>
      </c>
      <c r="I14" s="116">
        <v>128.01</v>
      </c>
      <c r="J14" s="116">
        <v>74.98</v>
      </c>
      <c r="K14" s="116">
        <v>120.84</v>
      </c>
      <c r="L14" s="116">
        <v>98.97</v>
      </c>
      <c r="M14" s="116">
        <v>31.12</v>
      </c>
      <c r="N14" s="116">
        <v>1.61</v>
      </c>
    </row>
    <row r="15" spans="1:14" x14ac:dyDescent="0.2">
      <c r="D15" s="114" t="s">
        <v>221</v>
      </c>
      <c r="E15" s="118">
        <v>268.45999999999998</v>
      </c>
      <c r="F15" s="118">
        <v>4.16</v>
      </c>
      <c r="G15" s="118">
        <v>36.24</v>
      </c>
      <c r="H15" s="118">
        <v>50.46</v>
      </c>
      <c r="I15" s="118">
        <v>39.42</v>
      </c>
      <c r="J15" s="118">
        <v>28.19</v>
      </c>
      <c r="K15" s="118">
        <v>52.12</v>
      </c>
      <c r="L15" s="118">
        <v>46.1</v>
      </c>
      <c r="M15" s="118">
        <v>11.77</v>
      </c>
      <c r="N15" s="118"/>
    </row>
    <row r="16" spans="1:14" x14ac:dyDescent="0.2">
      <c r="D16" s="114" t="s">
        <v>205</v>
      </c>
      <c r="E16" s="118">
        <v>549.17999999999995</v>
      </c>
      <c r="F16" s="118">
        <v>44.2</v>
      </c>
      <c r="G16" s="118">
        <v>39.630000000000003</v>
      </c>
      <c r="H16" s="118">
        <v>198.55</v>
      </c>
      <c r="I16" s="118">
        <v>88.1</v>
      </c>
      <c r="J16" s="118">
        <v>43.56</v>
      </c>
      <c r="K16" s="118">
        <v>67.959999999999994</v>
      </c>
      <c r="L16" s="118">
        <v>47.8</v>
      </c>
      <c r="M16" s="118">
        <v>17.78</v>
      </c>
      <c r="N16" s="118">
        <v>1.6</v>
      </c>
    </row>
    <row r="17" spans="1:14" s="117" customFormat="1" x14ac:dyDescent="0.2">
      <c r="C17" s="117" t="s">
        <v>204</v>
      </c>
      <c r="E17" s="116">
        <v>112.25</v>
      </c>
      <c r="F17" s="116">
        <v>8.56</v>
      </c>
      <c r="G17" s="116">
        <v>9.61</v>
      </c>
      <c r="H17" s="116">
        <v>25.12</v>
      </c>
      <c r="I17" s="116">
        <v>17.14</v>
      </c>
      <c r="J17" s="116">
        <v>15.2</v>
      </c>
      <c r="K17" s="116">
        <v>17.75</v>
      </c>
      <c r="L17" s="116">
        <v>11.43</v>
      </c>
      <c r="M17" s="116">
        <v>5.55</v>
      </c>
      <c r="N17" s="116">
        <v>1.89</v>
      </c>
    </row>
    <row r="18" spans="1:14" s="117" customFormat="1" x14ac:dyDescent="0.2">
      <c r="C18" s="117" t="s">
        <v>203</v>
      </c>
      <c r="E18" s="116">
        <v>12.17</v>
      </c>
      <c r="F18" s="116">
        <v>0.73</v>
      </c>
      <c r="G18" s="116">
        <v>2.4900000000000002</v>
      </c>
      <c r="H18" s="116">
        <v>2.1800000000000002</v>
      </c>
      <c r="I18" s="116">
        <v>1.41</v>
      </c>
      <c r="J18" s="116">
        <v>0.46</v>
      </c>
      <c r="K18" s="116">
        <v>2.78</v>
      </c>
      <c r="L18" s="116">
        <v>0.93</v>
      </c>
      <c r="M18" s="116">
        <v>1.18</v>
      </c>
      <c r="N18" s="116"/>
    </row>
    <row r="19" spans="1:14" s="117" customFormat="1" x14ac:dyDescent="0.2">
      <c r="C19" s="117" t="s">
        <v>202</v>
      </c>
      <c r="E19" s="116">
        <v>22.69</v>
      </c>
      <c r="F19" s="116">
        <v>1.42</v>
      </c>
      <c r="G19" s="116">
        <v>2.3199999999999998</v>
      </c>
      <c r="H19" s="116">
        <v>6.13</v>
      </c>
      <c r="I19" s="116">
        <v>4.5</v>
      </c>
      <c r="J19" s="116">
        <v>1.59</v>
      </c>
      <c r="K19" s="116">
        <v>4.16</v>
      </c>
      <c r="L19" s="116">
        <v>1.89</v>
      </c>
      <c r="M19" s="116">
        <v>0.61</v>
      </c>
      <c r="N19" s="116">
        <v>0.08</v>
      </c>
    </row>
    <row r="20" spans="1:14" s="117" customFormat="1" x14ac:dyDescent="0.2">
      <c r="B20" s="117" t="s">
        <v>220</v>
      </c>
      <c r="E20" s="116">
        <v>0.12</v>
      </c>
      <c r="F20" s="116"/>
      <c r="G20" s="116">
        <v>0.1</v>
      </c>
      <c r="H20" s="116"/>
      <c r="I20" s="116"/>
      <c r="J20" s="116">
        <v>0.02</v>
      </c>
      <c r="K20" s="116"/>
      <c r="L20" s="116"/>
      <c r="M20" s="116"/>
      <c r="N20" s="116"/>
    </row>
    <row r="21" spans="1:14" s="237" customFormat="1" x14ac:dyDescent="0.2"/>
    <row r="22" spans="1:14" s="241" customFormat="1" x14ac:dyDescent="0.2">
      <c r="A22" s="241" t="s">
        <v>219</v>
      </c>
    </row>
    <row r="23" spans="1:14" s="237" customFormat="1" x14ac:dyDescent="0.2"/>
  </sheetData>
  <mergeCells count="9">
    <mergeCell ref="A23:XFD23"/>
    <mergeCell ref="A22:XFD22"/>
    <mergeCell ref="A3:XFD3"/>
    <mergeCell ref="F4:N4"/>
    <mergeCell ref="A6:XFD6"/>
    <mergeCell ref="A8:XFD8"/>
    <mergeCell ref="A21:XFD21"/>
    <mergeCell ref="A1:XFD1"/>
    <mergeCell ref="A2:XFD2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B35"/>
  <sheetViews>
    <sheetView workbookViewId="0">
      <selection sqref="A1:XFD1"/>
    </sheetView>
  </sheetViews>
  <sheetFormatPr baseColWidth="10" defaultRowHeight="12.75" x14ac:dyDescent="0.2"/>
  <cols>
    <col min="1" max="16384" width="11.42578125" style="53"/>
  </cols>
  <sheetData>
    <row r="1" spans="1:2" s="247" customFormat="1" x14ac:dyDescent="0.2">
      <c r="A1" s="246" t="s">
        <v>101</v>
      </c>
      <c r="B1" s="246"/>
    </row>
    <row r="2" spans="1:2" s="250" customFormat="1" x14ac:dyDescent="0.2">
      <c r="A2" s="248" t="s">
        <v>19</v>
      </c>
      <c r="B2" s="249"/>
    </row>
    <row r="3" spans="1:2" s="249" customFormat="1" x14ac:dyDescent="0.2"/>
    <row r="4" spans="1:2" s="244" customFormat="1" x14ac:dyDescent="0.2"/>
    <row r="5" spans="1:2" s="245" customFormat="1" x14ac:dyDescent="0.2">
      <c r="A5" s="244"/>
      <c r="B5" s="244"/>
    </row>
    <row r="6" spans="1:2" x14ac:dyDescent="0.2">
      <c r="A6" s="55" t="s">
        <v>100</v>
      </c>
      <c r="B6" s="54">
        <v>-0.34399999999999997</v>
      </c>
    </row>
    <row r="7" spans="1:2" x14ac:dyDescent="0.2">
      <c r="A7" s="55" t="s">
        <v>99</v>
      </c>
      <c r="B7" s="54">
        <v>-0.32200000000000001</v>
      </c>
    </row>
    <row r="8" spans="1:2" x14ac:dyDescent="0.2">
      <c r="A8" s="55" t="s">
        <v>98</v>
      </c>
      <c r="B8" s="54">
        <v>-0.31999999999999995</v>
      </c>
    </row>
    <row r="9" spans="1:2" x14ac:dyDescent="0.2">
      <c r="A9" s="55" t="s">
        <v>97</v>
      </c>
      <c r="B9" s="54">
        <v>-0.30200000000000005</v>
      </c>
    </row>
    <row r="10" spans="1:2" x14ac:dyDescent="0.2">
      <c r="A10" s="55" t="s">
        <v>96</v>
      </c>
      <c r="B10" s="54">
        <v>-0.28199999999999997</v>
      </c>
    </row>
    <row r="11" spans="1:2" x14ac:dyDescent="0.2">
      <c r="A11" s="55" t="s">
        <v>95</v>
      </c>
      <c r="B11" s="54">
        <v>-0.27999999999999997</v>
      </c>
    </row>
    <row r="12" spans="1:2" x14ac:dyDescent="0.2">
      <c r="A12" s="55" t="s">
        <v>94</v>
      </c>
      <c r="B12" s="54">
        <v>-0.26399999999999996</v>
      </c>
    </row>
    <row r="13" spans="1:2" x14ac:dyDescent="0.2">
      <c r="A13" s="55" t="s">
        <v>93</v>
      </c>
      <c r="B13" s="54">
        <v>-0.25</v>
      </c>
    </row>
    <row r="14" spans="1:2" x14ac:dyDescent="0.2">
      <c r="A14" s="55" t="s">
        <v>92</v>
      </c>
      <c r="B14" s="54">
        <v>-0.21600000000000003</v>
      </c>
    </row>
    <row r="15" spans="1:2" x14ac:dyDescent="0.2">
      <c r="A15" s="55" t="s">
        <v>91</v>
      </c>
      <c r="B15" s="54">
        <v>-0.20400000000000001</v>
      </c>
    </row>
    <row r="16" spans="1:2" x14ac:dyDescent="0.2">
      <c r="A16" s="55" t="s">
        <v>90</v>
      </c>
      <c r="B16" s="54">
        <v>-0.19800000000000001</v>
      </c>
    </row>
    <row r="17" spans="1:2" x14ac:dyDescent="0.2">
      <c r="A17" s="55" t="s">
        <v>89</v>
      </c>
      <c r="B17" s="54">
        <v>-0.02</v>
      </c>
    </row>
    <row r="18" spans="1:2" x14ac:dyDescent="0.2">
      <c r="A18" s="55" t="s">
        <v>88</v>
      </c>
      <c r="B18" s="54">
        <v>0.28599999999999998</v>
      </c>
    </row>
    <row r="19" spans="1:2" x14ac:dyDescent="0.2">
      <c r="A19" s="55" t="s">
        <v>87</v>
      </c>
      <c r="B19" s="54">
        <v>0.33600000000000002</v>
      </c>
    </row>
    <row r="20" spans="1:2" x14ac:dyDescent="0.2">
      <c r="A20" s="55" t="s">
        <v>86</v>
      </c>
      <c r="B20" s="54">
        <v>0.66400000000000003</v>
      </c>
    </row>
    <row r="21" spans="1:2" x14ac:dyDescent="0.2">
      <c r="A21" s="55" t="s">
        <v>85</v>
      </c>
      <c r="B21" s="54">
        <v>0.78</v>
      </c>
    </row>
    <row r="22" spans="1:2" x14ac:dyDescent="0.2">
      <c r="A22" s="55" t="s">
        <v>84</v>
      </c>
      <c r="B22" s="54">
        <v>1.026</v>
      </c>
    </row>
    <row r="23" spans="1:2" x14ac:dyDescent="0.2">
      <c r="A23" s="55" t="s">
        <v>83</v>
      </c>
      <c r="B23" s="54">
        <v>1.042</v>
      </c>
    </row>
    <row r="24" spans="1:2" x14ac:dyDescent="0.2">
      <c r="A24" s="55" t="s">
        <v>82</v>
      </c>
      <c r="B24" s="54">
        <v>1.3980000000000001</v>
      </c>
    </row>
    <row r="25" spans="1:2" x14ac:dyDescent="0.2">
      <c r="A25" s="55" t="s">
        <v>81</v>
      </c>
      <c r="B25" s="54">
        <v>1.5680000000000001</v>
      </c>
    </row>
    <row r="26" spans="1:2" x14ac:dyDescent="0.2">
      <c r="A26" s="55" t="s">
        <v>80</v>
      </c>
      <c r="B26" s="54">
        <v>1.89</v>
      </c>
    </row>
    <row r="27" spans="1:2" x14ac:dyDescent="0.2">
      <c r="A27" s="55" t="s">
        <v>79</v>
      </c>
      <c r="B27" s="54">
        <v>2.1059999999999999</v>
      </c>
    </row>
    <row r="28" spans="1:2" x14ac:dyDescent="0.2">
      <c r="A28" s="55" t="s">
        <v>78</v>
      </c>
      <c r="B28" s="54">
        <v>2.1260000000000003</v>
      </c>
    </row>
    <row r="29" spans="1:2" x14ac:dyDescent="0.2">
      <c r="A29" s="55" t="s">
        <v>77</v>
      </c>
      <c r="B29" s="54">
        <v>2.7240000000000002</v>
      </c>
    </row>
    <row r="30" spans="1:2" x14ac:dyDescent="0.2">
      <c r="A30" s="55" t="s">
        <v>76</v>
      </c>
      <c r="B30" s="54">
        <v>2.8020000000000005</v>
      </c>
    </row>
    <row r="31" spans="1:2" x14ac:dyDescent="0.2">
      <c r="A31" s="55" t="s">
        <v>75</v>
      </c>
      <c r="B31" s="54">
        <v>2.9020000000000001</v>
      </c>
    </row>
    <row r="32" spans="1:2" x14ac:dyDescent="0.2">
      <c r="A32" s="55" t="s">
        <v>74</v>
      </c>
      <c r="B32" s="54">
        <v>4.1339999999999995</v>
      </c>
    </row>
    <row r="34" spans="1:2" s="250" customFormat="1" x14ac:dyDescent="0.2">
      <c r="A34" s="252" t="s">
        <v>73</v>
      </c>
      <c r="B34" s="249"/>
    </row>
    <row r="35" spans="1:2" s="245" customFormat="1" x14ac:dyDescent="0.2">
      <c r="A35" s="251" t="s">
        <v>72</v>
      </c>
      <c r="B35" s="244"/>
    </row>
  </sheetData>
  <mergeCells count="7">
    <mergeCell ref="A5:XFD5"/>
    <mergeCell ref="A1:XFD1"/>
    <mergeCell ref="A2:XFD2"/>
    <mergeCell ref="A35:XFD35"/>
    <mergeCell ref="A34:XFD34"/>
    <mergeCell ref="A3:XFD3"/>
    <mergeCell ref="A4:XFD4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R49"/>
  <sheetViews>
    <sheetView workbookViewId="0">
      <selection sqref="A1:XFD1"/>
    </sheetView>
  </sheetViews>
  <sheetFormatPr baseColWidth="10" defaultRowHeight="12.75" x14ac:dyDescent="0.2"/>
  <cols>
    <col min="1" max="1" width="42.28515625" style="198" bestFit="1" customWidth="1"/>
    <col min="2" max="14" width="11.42578125" style="199"/>
    <col min="15" max="16" width="11.42578125" style="199" customWidth="1"/>
    <col min="17" max="16384" width="11.42578125" style="198"/>
  </cols>
  <sheetData>
    <row r="1" spans="1:18" s="253" customFormat="1" x14ac:dyDescent="0.2">
      <c r="A1" s="253" t="s">
        <v>130</v>
      </c>
    </row>
    <row r="2" spans="1:18" s="253" customFormat="1" x14ac:dyDescent="0.2">
      <c r="A2" s="253" t="s">
        <v>27</v>
      </c>
    </row>
    <row r="3" spans="1:18" s="258" customFormat="1" x14ac:dyDescent="0.2"/>
    <row r="4" spans="1:18" s="180" customFormat="1" x14ac:dyDescent="0.2">
      <c r="A4" s="179" t="s">
        <v>118</v>
      </c>
      <c r="B4" s="259" t="s">
        <v>117</v>
      </c>
      <c r="C4" s="259"/>
      <c r="D4" s="259"/>
      <c r="E4" s="259"/>
      <c r="F4" s="259"/>
      <c r="G4" s="259" t="s">
        <v>116</v>
      </c>
      <c r="H4" s="259"/>
      <c r="I4" s="259"/>
      <c r="J4" s="259"/>
      <c r="K4" s="259"/>
      <c r="L4" s="259"/>
      <c r="M4" s="259"/>
      <c r="N4" s="259" t="s">
        <v>115</v>
      </c>
      <c r="O4" s="259"/>
      <c r="P4" s="259"/>
      <c r="Q4" s="259"/>
      <c r="R4" s="259"/>
    </row>
    <row r="5" spans="1:18" s="257" customFormat="1" x14ac:dyDescent="0.2"/>
    <row r="6" spans="1:18" s="180" customFormat="1" x14ac:dyDescent="0.2">
      <c r="A6" s="181" t="s">
        <v>129</v>
      </c>
      <c r="B6" s="182">
        <v>1995</v>
      </c>
      <c r="C6" s="182">
        <v>1996</v>
      </c>
      <c r="D6" s="182">
        <v>1997</v>
      </c>
      <c r="E6" s="182">
        <v>1998</v>
      </c>
      <c r="F6" s="182">
        <v>1999</v>
      </c>
      <c r="G6" s="182">
        <v>2000</v>
      </c>
      <c r="H6" s="182">
        <v>2001</v>
      </c>
      <c r="I6" s="182">
        <v>2002</v>
      </c>
      <c r="J6" s="182">
        <v>2003</v>
      </c>
      <c r="K6" s="182">
        <v>2004</v>
      </c>
      <c r="L6" s="182">
        <v>2005</v>
      </c>
      <c r="M6" s="182">
        <v>2006</v>
      </c>
      <c r="N6" s="182">
        <v>2007</v>
      </c>
      <c r="O6" s="182">
        <v>2008</v>
      </c>
      <c r="P6" s="182">
        <v>2009</v>
      </c>
      <c r="Q6" s="182">
        <v>2010</v>
      </c>
      <c r="R6" s="182">
        <v>2011</v>
      </c>
    </row>
    <row r="7" spans="1:18" s="257" customFormat="1" x14ac:dyDescent="0.2"/>
    <row r="8" spans="1:18" s="180" customFormat="1" x14ac:dyDescent="0.2">
      <c r="A8" s="180" t="s">
        <v>128</v>
      </c>
      <c r="B8" s="183">
        <v>1105.5999999999999</v>
      </c>
      <c r="C8" s="183">
        <v>947.2</v>
      </c>
      <c r="D8" s="183">
        <v>1035.5999999999999</v>
      </c>
      <c r="E8" s="184">
        <v>863.6</v>
      </c>
      <c r="F8" s="183">
        <v>775.6</v>
      </c>
      <c r="G8" s="183">
        <v>818.1</v>
      </c>
      <c r="H8" s="183">
        <v>762.1</v>
      </c>
      <c r="I8" s="183">
        <v>553.70000000000005</v>
      </c>
      <c r="J8" s="183">
        <v>511.6</v>
      </c>
      <c r="K8" s="183">
        <v>248.3</v>
      </c>
      <c r="L8" s="183">
        <v>326.3</v>
      </c>
      <c r="M8" s="184">
        <v>385.4</v>
      </c>
      <c r="N8" s="184">
        <v>409.1</v>
      </c>
      <c r="O8" s="184">
        <v>389.4</v>
      </c>
      <c r="P8" s="184">
        <v>270.7</v>
      </c>
      <c r="Q8" s="184">
        <v>287.10000000000002</v>
      </c>
      <c r="R8" s="184">
        <v>306.10000000000002</v>
      </c>
    </row>
    <row r="9" spans="1:18" s="180" customFormat="1" x14ac:dyDescent="0.2">
      <c r="A9" s="180" t="s">
        <v>127</v>
      </c>
      <c r="B9" s="183">
        <v>398.7</v>
      </c>
      <c r="C9" s="183">
        <f>549.5+1.4</f>
        <v>550.9</v>
      </c>
      <c r="D9" s="183">
        <v>721.5</v>
      </c>
      <c r="E9" s="183">
        <v>858.9</v>
      </c>
      <c r="F9" s="183">
        <v>928.5</v>
      </c>
      <c r="G9" s="183">
        <v>894.1</v>
      </c>
      <c r="H9" s="183">
        <v>848.4</v>
      </c>
      <c r="I9" s="183">
        <v>1070</v>
      </c>
      <c r="J9" s="183">
        <v>1211.8</v>
      </c>
      <c r="K9" s="183">
        <v>1596.9</v>
      </c>
      <c r="L9" s="183">
        <v>1588.9</v>
      </c>
      <c r="M9" s="184">
        <v>1557.2</v>
      </c>
      <c r="N9" s="184">
        <v>1564.8</v>
      </c>
      <c r="O9" s="184">
        <v>1567.3</v>
      </c>
      <c r="P9" s="184">
        <v>1871.3</v>
      </c>
      <c r="Q9" s="184">
        <v>2130.6</v>
      </c>
      <c r="R9" s="184">
        <v>2149.1</v>
      </c>
    </row>
    <row r="10" spans="1:18" s="180" customFormat="1" x14ac:dyDescent="0.2">
      <c r="A10" s="180" t="s">
        <v>126</v>
      </c>
      <c r="B10" s="183">
        <v>36.700000000000003</v>
      </c>
      <c r="C10" s="183">
        <v>112.1</v>
      </c>
      <c r="D10" s="183">
        <v>98.9</v>
      </c>
      <c r="E10" s="183">
        <v>121.8</v>
      </c>
      <c r="F10" s="183">
        <v>105</v>
      </c>
      <c r="G10" s="183">
        <v>111.4</v>
      </c>
      <c r="H10" s="183">
        <v>251.8</v>
      </c>
      <c r="I10" s="183">
        <v>34.5</v>
      </c>
      <c r="J10" s="183">
        <v>45.8</v>
      </c>
      <c r="K10" s="183">
        <v>25.4</v>
      </c>
      <c r="L10" s="183">
        <v>40.299999999999997</v>
      </c>
      <c r="M10" s="184">
        <v>71.400000000000006</v>
      </c>
      <c r="N10" s="184">
        <v>43</v>
      </c>
      <c r="O10" s="184">
        <v>36</v>
      </c>
      <c r="P10" s="184">
        <v>27.7</v>
      </c>
      <c r="Q10" s="184">
        <v>22.7</v>
      </c>
      <c r="R10" s="184">
        <v>24</v>
      </c>
    </row>
    <row r="11" spans="1:18" s="180" customFormat="1" x14ac:dyDescent="0.2">
      <c r="A11" s="180" t="s">
        <v>125</v>
      </c>
      <c r="B11" s="183"/>
      <c r="C11" s="183"/>
      <c r="D11" s="183"/>
      <c r="E11" s="183"/>
      <c r="F11" s="183"/>
      <c r="G11" s="183"/>
      <c r="H11" s="183"/>
      <c r="I11" s="183"/>
      <c r="J11" s="183"/>
      <c r="K11" s="183"/>
      <c r="L11" s="183"/>
      <c r="M11" s="184"/>
      <c r="N11" s="184"/>
      <c r="O11" s="184"/>
      <c r="P11" s="184">
        <v>19.399999999999999</v>
      </c>
      <c r="Q11" s="184">
        <v>18.899999999999999</v>
      </c>
      <c r="R11" s="184">
        <v>19.100000000000001</v>
      </c>
    </row>
    <row r="12" spans="1:18" s="180" customFormat="1" x14ac:dyDescent="0.2">
      <c r="A12" s="180" t="s">
        <v>124</v>
      </c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4"/>
      <c r="N12" s="184"/>
      <c r="O12" s="184"/>
      <c r="P12" s="184">
        <v>-31</v>
      </c>
      <c r="Q12" s="184"/>
      <c r="R12" s="184"/>
    </row>
    <row r="13" spans="1:18" s="180" customFormat="1" x14ac:dyDescent="0.2">
      <c r="A13" s="180" t="s">
        <v>123</v>
      </c>
      <c r="B13" s="184"/>
      <c r="C13" s="184"/>
      <c r="D13" s="184"/>
      <c r="E13" s="184"/>
      <c r="F13" s="184"/>
      <c r="G13" s="184"/>
      <c r="H13" s="184"/>
      <c r="I13" s="184"/>
      <c r="J13" s="184">
        <v>4.7E-2</v>
      </c>
      <c r="K13" s="184">
        <v>1.7999999999999999E-2</v>
      </c>
      <c r="L13" s="184">
        <v>1.6E-2</v>
      </c>
      <c r="M13" s="184">
        <v>0.03</v>
      </c>
      <c r="N13" s="184">
        <v>0.11</v>
      </c>
      <c r="O13" s="184">
        <v>0.20499999999999999</v>
      </c>
      <c r="P13" s="184">
        <v>0.9</v>
      </c>
      <c r="Q13" s="184">
        <v>1</v>
      </c>
      <c r="R13" s="184">
        <v>0.9</v>
      </c>
    </row>
    <row r="14" spans="1:18" s="180" customFormat="1" ht="14.25" x14ac:dyDescent="0.2">
      <c r="A14" s="179" t="s">
        <v>278</v>
      </c>
      <c r="B14" s="185">
        <v>1541</v>
      </c>
      <c r="C14" s="185">
        <v>1610.1999999999998</v>
      </c>
      <c r="D14" s="185">
        <v>1856</v>
      </c>
      <c r="E14" s="185">
        <v>1844.3</v>
      </c>
      <c r="F14" s="185">
        <v>1809.1</v>
      </c>
      <c r="G14" s="185">
        <v>1823.6000000000001</v>
      </c>
      <c r="H14" s="185">
        <v>1862.3</v>
      </c>
      <c r="I14" s="185">
        <v>1658.2</v>
      </c>
      <c r="J14" s="185">
        <v>1769.2470000000001</v>
      </c>
      <c r="K14" s="185">
        <v>1870.6180000000002</v>
      </c>
      <c r="L14" s="185">
        <v>1955.5160000000001</v>
      </c>
      <c r="M14" s="185">
        <v>2014.03</v>
      </c>
      <c r="N14" s="185">
        <v>2017.01</v>
      </c>
      <c r="O14" s="185">
        <v>1992.9049999999997</v>
      </c>
      <c r="P14" s="185">
        <v>2159</v>
      </c>
      <c r="Q14" s="185">
        <v>2460.3000000000002</v>
      </c>
      <c r="R14" s="185">
        <v>2499.1999999999998</v>
      </c>
    </row>
    <row r="15" spans="1:18" s="257" customFormat="1" x14ac:dyDescent="0.2"/>
    <row r="16" spans="1:18" s="180" customFormat="1" x14ac:dyDescent="0.2">
      <c r="A16" s="186" t="s">
        <v>122</v>
      </c>
      <c r="B16" s="187">
        <v>8.9560000000000004E-3</v>
      </c>
      <c r="C16" s="187">
        <v>8.9750000000000003E-3</v>
      </c>
      <c r="D16" s="187">
        <v>1.0187E-2</v>
      </c>
      <c r="E16" s="187">
        <v>9.7409999999999997E-3</v>
      </c>
      <c r="F16" s="187">
        <v>9.2420000000000002E-3</v>
      </c>
      <c r="G16" s="187">
        <v>8.8979999999999997E-3</v>
      </c>
      <c r="H16" s="187">
        <v>8.8830000000000003E-3</v>
      </c>
      <c r="I16" s="187">
        <v>7.613E-3</v>
      </c>
      <c r="J16" s="187">
        <v>7.9399999999999991E-3</v>
      </c>
      <c r="K16" s="187">
        <v>8.0300000000000007E-3</v>
      </c>
      <c r="L16" s="187">
        <v>8.0520000000000001E-3</v>
      </c>
      <c r="M16" s="187">
        <v>7.8589999999999997E-3</v>
      </c>
      <c r="N16" s="187">
        <v>7.45E-3</v>
      </c>
      <c r="O16" s="187">
        <v>7.0619999999999997E-3</v>
      </c>
      <c r="P16" s="187">
        <v>7.9080000000000001E-3</v>
      </c>
      <c r="Q16" s="187">
        <v>8.9999999999999993E-3</v>
      </c>
      <c r="R16" s="187">
        <v>8.0000000000000002E-3</v>
      </c>
    </row>
    <row r="17" spans="1:18" s="257" customFormat="1" x14ac:dyDescent="0.2"/>
    <row r="18" spans="1:18" s="180" customFormat="1" x14ac:dyDescent="0.2">
      <c r="A18" s="179" t="s">
        <v>121</v>
      </c>
      <c r="B18" s="185">
        <v>159.79693656517884</v>
      </c>
      <c r="C18" s="185">
        <v>202.46277316662864</v>
      </c>
      <c r="D18" s="185">
        <v>233.02045482680026</v>
      </c>
      <c r="E18" s="185">
        <v>231.37287175346589</v>
      </c>
      <c r="F18" s="185">
        <v>226.63436752149494</v>
      </c>
      <c r="G18" s="185">
        <v>227.88772967786556</v>
      </c>
      <c r="H18" s="185">
        <v>232.17959577336637</v>
      </c>
      <c r="I18" s="185">
        <v>205.6007417596656</v>
      </c>
      <c r="J18" s="185">
        <v>218.36691999370538</v>
      </c>
      <c r="K18" s="185">
        <v>229.80220689567062</v>
      </c>
      <c r="L18" s="185">
        <v>238.2879767365574</v>
      </c>
      <c r="M18" s="185">
        <v>243.65452142379709</v>
      </c>
      <c r="N18" s="185">
        <v>243.04479026977356</v>
      </c>
      <c r="O18" s="185">
        <v>239.18887940729215</v>
      </c>
      <c r="P18" s="185">
        <v>258.40009766302904</v>
      </c>
      <c r="Q18" s="185">
        <v>294</v>
      </c>
      <c r="R18" s="185">
        <v>297</v>
      </c>
    </row>
    <row r="19" spans="1:18" s="180" customFormat="1" x14ac:dyDescent="0.2">
      <c r="A19" s="180" t="s">
        <v>120</v>
      </c>
      <c r="B19" s="183">
        <v>221.9</v>
      </c>
      <c r="C19" s="183">
        <v>263.8</v>
      </c>
      <c r="D19" s="183">
        <v>254.4</v>
      </c>
      <c r="E19" s="183">
        <v>241.6</v>
      </c>
      <c r="F19" s="183">
        <v>244.6</v>
      </c>
      <c r="G19" s="183">
        <v>270</v>
      </c>
      <c r="H19" s="183">
        <v>228.7</v>
      </c>
      <c r="I19" s="183">
        <v>150.5</v>
      </c>
      <c r="J19" s="183">
        <v>166.8</v>
      </c>
      <c r="K19" s="183">
        <v>176</v>
      </c>
      <c r="L19" s="183">
        <v>188.5</v>
      </c>
      <c r="M19" s="184">
        <v>195.3</v>
      </c>
      <c r="N19" s="184">
        <v>201.1</v>
      </c>
      <c r="O19" s="184">
        <v>201.6</v>
      </c>
      <c r="P19" s="184">
        <v>156.9</v>
      </c>
      <c r="Q19" s="184">
        <v>166.6</v>
      </c>
      <c r="R19" s="184">
        <v>189.5</v>
      </c>
    </row>
    <row r="20" spans="1:18" s="180" customFormat="1" ht="14.25" x14ac:dyDescent="0.2">
      <c r="A20" s="188" t="s">
        <v>279</v>
      </c>
      <c r="B20" s="185">
        <v>1762.9</v>
      </c>
      <c r="C20" s="185">
        <v>1873.9999999999998</v>
      </c>
      <c r="D20" s="185">
        <v>2110.4</v>
      </c>
      <c r="E20" s="185">
        <v>2085.9</v>
      </c>
      <c r="F20" s="185">
        <v>2053.6999999999998</v>
      </c>
      <c r="G20" s="185">
        <v>2093.6000000000004</v>
      </c>
      <c r="H20" s="185">
        <v>2091</v>
      </c>
      <c r="I20" s="185">
        <v>1808.7</v>
      </c>
      <c r="J20" s="185">
        <v>1936.047</v>
      </c>
      <c r="K20" s="185">
        <v>2046.6180000000002</v>
      </c>
      <c r="L20" s="185">
        <v>2144.0160000000001</v>
      </c>
      <c r="M20" s="185">
        <v>2209.33</v>
      </c>
      <c r="N20" s="185">
        <v>2218.11</v>
      </c>
      <c r="O20" s="185">
        <v>2194.5049999999997</v>
      </c>
      <c r="P20" s="185">
        <v>2315.9</v>
      </c>
      <c r="Q20" s="185">
        <v>2626.9</v>
      </c>
      <c r="R20" s="185">
        <v>2688.7</v>
      </c>
    </row>
    <row r="21" spans="1:18" s="257" customFormat="1" x14ac:dyDescent="0.2"/>
    <row r="22" spans="1:18" s="180" customFormat="1" ht="25.5" x14ac:dyDescent="0.2">
      <c r="A22" s="189" t="s">
        <v>119</v>
      </c>
      <c r="B22" s="190">
        <v>2.8871518930423574E-2</v>
      </c>
      <c r="C22" s="190">
        <v>2.7996126234675765E-2</v>
      </c>
      <c r="D22" s="190">
        <v>3.0366144366802083E-2</v>
      </c>
      <c r="E22" s="190">
        <v>2.7065462257020629E-2</v>
      </c>
      <c r="F22" s="190">
        <v>2.6343610025453889E-2</v>
      </c>
      <c r="G22" s="190">
        <v>2.508321641770515E-2</v>
      </c>
      <c r="H22" s="190">
        <v>2.816170866551336E-2</v>
      </c>
      <c r="I22" s="190">
        <v>2.4212954850768062E-2</v>
      </c>
      <c r="J22" s="190">
        <v>2.4310445989229861E-2</v>
      </c>
      <c r="K22" s="190">
        <v>2.2605267673923395E-2</v>
      </c>
      <c r="L22" s="190">
        <v>2.2542306450869184E-2</v>
      </c>
      <c r="M22" s="190">
        <v>2.3062678862016725E-2</v>
      </c>
      <c r="N22" s="190">
        <v>2.1591937011919991E-2</v>
      </c>
      <c r="O22" s="190">
        <v>2.1226442224735902E-2</v>
      </c>
      <c r="P22" s="190">
        <v>2.2875251566296211E-2</v>
      </c>
      <c r="Q22" s="190">
        <v>2.4E-2</v>
      </c>
      <c r="R22" s="190">
        <v>2.4E-2</v>
      </c>
    </row>
    <row r="23" spans="1:18" s="260" customFormat="1" x14ac:dyDescent="0.2"/>
    <row r="24" spans="1:18" s="180" customFormat="1" x14ac:dyDescent="0.2">
      <c r="A24" s="179" t="s">
        <v>118</v>
      </c>
      <c r="B24" s="259" t="s">
        <v>117</v>
      </c>
      <c r="C24" s="259"/>
      <c r="D24" s="259"/>
      <c r="E24" s="259"/>
      <c r="F24" s="259"/>
      <c r="G24" s="259" t="s">
        <v>116</v>
      </c>
      <c r="H24" s="259"/>
      <c r="I24" s="259"/>
      <c r="J24" s="259"/>
      <c r="K24" s="259"/>
      <c r="L24" s="259"/>
      <c r="M24" s="259"/>
      <c r="N24" s="259" t="s">
        <v>115</v>
      </c>
      <c r="O24" s="259"/>
      <c r="P24" s="259"/>
      <c r="Q24" s="259"/>
      <c r="R24" s="259"/>
    </row>
    <row r="25" spans="1:18" s="257" customFormat="1" x14ac:dyDescent="0.2"/>
    <row r="26" spans="1:18" s="180" customFormat="1" x14ac:dyDescent="0.2">
      <c r="A26" s="191" t="s">
        <v>114</v>
      </c>
      <c r="B26" s="182">
        <v>1995</v>
      </c>
      <c r="C26" s="182">
        <v>1996</v>
      </c>
      <c r="D26" s="182">
        <v>1997</v>
      </c>
      <c r="E26" s="182">
        <v>1998</v>
      </c>
      <c r="F26" s="182">
        <v>1999</v>
      </c>
      <c r="G26" s="182">
        <v>2000</v>
      </c>
      <c r="H26" s="182">
        <v>2001</v>
      </c>
      <c r="I26" s="182">
        <v>2002</v>
      </c>
      <c r="J26" s="182">
        <v>2003</v>
      </c>
      <c r="K26" s="182">
        <v>2004</v>
      </c>
      <c r="L26" s="182">
        <v>2005</v>
      </c>
      <c r="M26" s="182">
        <v>2006</v>
      </c>
      <c r="N26" s="182">
        <v>2007</v>
      </c>
      <c r="O26" s="182">
        <v>2008</v>
      </c>
      <c r="P26" s="182">
        <v>2009</v>
      </c>
      <c r="Q26" s="182">
        <v>2010</v>
      </c>
      <c r="R26" s="182">
        <v>2011</v>
      </c>
    </row>
    <row r="27" spans="1:18" s="258" customFormat="1" x14ac:dyDescent="0.2"/>
    <row r="28" spans="1:18" s="180" customFormat="1" x14ac:dyDescent="0.2">
      <c r="A28" s="180" t="s">
        <v>113</v>
      </c>
      <c r="B28" s="192">
        <v>87.5</v>
      </c>
      <c r="C28" s="192">
        <v>1214.0999999999999</v>
      </c>
      <c r="D28" s="192">
        <v>861.3</v>
      </c>
      <c r="E28" s="192">
        <v>843.2</v>
      </c>
      <c r="F28" s="192">
        <v>844.4</v>
      </c>
      <c r="G28" s="192">
        <v>1018.7</v>
      </c>
      <c r="H28" s="192">
        <v>1052.5999999999999</v>
      </c>
      <c r="I28" s="192">
        <v>1092.0999999999999</v>
      </c>
      <c r="J28" s="192">
        <v>1128.0999999999999</v>
      </c>
      <c r="K28" s="192">
        <v>1144.8</v>
      </c>
      <c r="L28" s="192">
        <v>1237.3</v>
      </c>
      <c r="M28" s="184">
        <v>1274.9000000000001</v>
      </c>
      <c r="N28" s="184">
        <v>1130</v>
      </c>
      <c r="O28" s="184">
        <v>1217.8</v>
      </c>
      <c r="P28" s="184">
        <v>1307.7</v>
      </c>
      <c r="Q28" s="184">
        <v>1351.2</v>
      </c>
      <c r="R28" s="184">
        <v>1312.4</v>
      </c>
    </row>
    <row r="29" spans="1:18" s="180" customFormat="1" x14ac:dyDescent="0.2">
      <c r="A29" s="180" t="s">
        <v>112</v>
      </c>
      <c r="B29" s="192">
        <v>175.1</v>
      </c>
      <c r="C29" s="192">
        <v>270.60000000000002</v>
      </c>
      <c r="D29" s="192">
        <v>363.9</v>
      </c>
      <c r="E29" s="192">
        <v>340.7</v>
      </c>
      <c r="F29" s="192">
        <v>296.3</v>
      </c>
      <c r="G29" s="192">
        <v>259.60000000000002</v>
      </c>
      <c r="H29" s="192">
        <v>198.3</v>
      </c>
      <c r="I29" s="192">
        <v>185.9</v>
      </c>
      <c r="J29" s="192">
        <v>299.89999999999998</v>
      </c>
      <c r="K29" s="192">
        <v>314.89999999999998</v>
      </c>
      <c r="L29" s="192">
        <v>337.7</v>
      </c>
      <c r="M29" s="184">
        <v>304.5</v>
      </c>
      <c r="N29" s="184">
        <v>264.7</v>
      </c>
      <c r="O29" s="184">
        <v>231.9</v>
      </c>
      <c r="P29" s="184">
        <v>241.2</v>
      </c>
      <c r="Q29" s="184">
        <v>162.19999999999999</v>
      </c>
      <c r="R29" s="184">
        <v>218.8</v>
      </c>
    </row>
    <row r="30" spans="1:18" s="180" customFormat="1" x14ac:dyDescent="0.2">
      <c r="A30" s="180" t="s">
        <v>111</v>
      </c>
      <c r="B30" s="192">
        <v>53.7</v>
      </c>
      <c r="C30" s="192">
        <v>58.7</v>
      </c>
      <c r="D30" s="192">
        <v>78.2</v>
      </c>
      <c r="E30" s="192">
        <v>94.3</v>
      </c>
      <c r="F30" s="192">
        <v>84.3</v>
      </c>
      <c r="G30" s="192">
        <v>103.3</v>
      </c>
      <c r="H30" s="192">
        <v>125.9</v>
      </c>
      <c r="I30" s="192">
        <v>262.10000000000002</v>
      </c>
      <c r="J30" s="192">
        <v>129</v>
      </c>
      <c r="K30" s="192">
        <v>140.6</v>
      </c>
      <c r="L30" s="192">
        <v>191</v>
      </c>
      <c r="M30" s="184">
        <v>229.1</v>
      </c>
      <c r="N30" s="184">
        <v>183.7</v>
      </c>
      <c r="O30" s="184">
        <v>283.89999999999998</v>
      </c>
      <c r="P30" s="184">
        <f>210.9+25.5+11.1</f>
        <v>247.5</v>
      </c>
      <c r="Q30" s="184">
        <f>240.9+35.2+11.3</f>
        <v>287.40000000000003</v>
      </c>
      <c r="R30" s="184">
        <v>326</v>
      </c>
    </row>
    <row r="31" spans="1:18" s="180" customFormat="1" x14ac:dyDescent="0.2">
      <c r="A31" s="180" t="s">
        <v>110</v>
      </c>
      <c r="B31" s="192">
        <v>583</v>
      </c>
      <c r="C31" s="192">
        <v>106</v>
      </c>
      <c r="D31" s="192">
        <v>71</v>
      </c>
      <c r="E31" s="192">
        <v>35</v>
      </c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</row>
    <row r="32" spans="1:18" s="180" customFormat="1" x14ac:dyDescent="0.2">
      <c r="A32" s="180" t="s">
        <v>109</v>
      </c>
      <c r="B32" s="183">
        <v>3</v>
      </c>
      <c r="C32" s="183">
        <v>11.1</v>
      </c>
      <c r="D32" s="183">
        <v>12.2</v>
      </c>
      <c r="E32" s="183">
        <v>16.399999999999999</v>
      </c>
      <c r="F32" s="184">
        <v>16</v>
      </c>
      <c r="G32" s="184">
        <v>16.8</v>
      </c>
      <c r="H32" s="184">
        <v>17.600000000000001</v>
      </c>
      <c r="I32" s="184">
        <v>20.100000000000001</v>
      </c>
      <c r="J32" s="184">
        <v>20.3</v>
      </c>
      <c r="K32" s="184">
        <v>20.2</v>
      </c>
      <c r="L32" s="184">
        <v>20.2</v>
      </c>
      <c r="M32" s="184">
        <v>21.7</v>
      </c>
      <c r="N32" s="184">
        <v>20</v>
      </c>
      <c r="O32" s="184">
        <v>43.7</v>
      </c>
      <c r="P32" s="184">
        <f>20</f>
        <v>20</v>
      </c>
      <c r="Q32" s="184">
        <v>20.8</v>
      </c>
      <c r="R32" s="184">
        <v>19.100000000000001</v>
      </c>
    </row>
    <row r="33" spans="1:18" s="180" customFormat="1" ht="14.25" x14ac:dyDescent="0.2">
      <c r="A33" s="179" t="s">
        <v>280</v>
      </c>
      <c r="B33" s="185">
        <v>902.3</v>
      </c>
      <c r="C33" s="185">
        <v>1660.4999999999998</v>
      </c>
      <c r="D33" s="185">
        <v>1386.6</v>
      </c>
      <c r="E33" s="185">
        <v>1329.6000000000001</v>
      </c>
      <c r="F33" s="185">
        <v>1241</v>
      </c>
      <c r="G33" s="185">
        <v>1398.4</v>
      </c>
      <c r="H33" s="185">
        <v>1394.3999999999999</v>
      </c>
      <c r="I33" s="185">
        <v>1560.1999999999998</v>
      </c>
      <c r="J33" s="185">
        <v>1577.3</v>
      </c>
      <c r="K33" s="185">
        <v>1620.4999999999998</v>
      </c>
      <c r="L33" s="185">
        <v>1786.2</v>
      </c>
      <c r="M33" s="185">
        <v>1830.2</v>
      </c>
      <c r="N33" s="185">
        <v>1598.4</v>
      </c>
      <c r="O33" s="185">
        <v>1777.3</v>
      </c>
      <c r="P33" s="185">
        <v>1816.4</v>
      </c>
      <c r="Q33" s="185">
        <v>1821.6</v>
      </c>
      <c r="R33" s="185">
        <v>1875.8</v>
      </c>
    </row>
    <row r="34" spans="1:18" s="257" customFormat="1" x14ac:dyDescent="0.2"/>
    <row r="35" spans="1:18" s="180" customFormat="1" x14ac:dyDescent="0.2">
      <c r="A35" s="179" t="s">
        <v>108</v>
      </c>
      <c r="B35" s="193">
        <v>0.58552887735236858</v>
      </c>
      <c r="C35" s="193">
        <v>1.0312383554837907</v>
      </c>
      <c r="D35" s="193">
        <v>0.74709051724137931</v>
      </c>
      <c r="E35" s="193">
        <v>0.7209239277774766</v>
      </c>
      <c r="F35" s="193">
        <v>0.68597645237963634</v>
      </c>
      <c r="G35" s="193">
        <v>0.76683483220004389</v>
      </c>
      <c r="H35" s="193">
        <v>0.74875154378993714</v>
      </c>
      <c r="I35" s="193">
        <v>0.94089977083584597</v>
      </c>
      <c r="J35" s="193">
        <v>0.89150921267635319</v>
      </c>
      <c r="K35" s="193">
        <v>0.86629124706380434</v>
      </c>
      <c r="L35" s="193">
        <v>0.91341620319138273</v>
      </c>
      <c r="M35" s="193">
        <v>0.90872529207608632</v>
      </c>
      <c r="N35" s="193">
        <v>0.79246012662307086</v>
      </c>
      <c r="O35" s="193">
        <v>0.89181370913314995</v>
      </c>
      <c r="P35" s="193">
        <v>0.84131542380731827</v>
      </c>
      <c r="Q35" s="193">
        <v>0.74</v>
      </c>
      <c r="R35" s="193">
        <v>0.75</v>
      </c>
    </row>
    <row r="36" spans="1:18" s="257" customFormat="1" x14ac:dyDescent="0.2"/>
    <row r="37" spans="1:18" s="180" customFormat="1" x14ac:dyDescent="0.2">
      <c r="A37" s="179" t="s">
        <v>103</v>
      </c>
      <c r="B37" s="193"/>
      <c r="C37" s="193"/>
      <c r="D37" s="193">
        <v>0.75415162604693031</v>
      </c>
      <c r="E37" s="193"/>
      <c r="F37" s="193"/>
      <c r="G37" s="193"/>
      <c r="H37" s="193"/>
      <c r="I37" s="193"/>
      <c r="J37" s="193">
        <v>0.8623468716904934</v>
      </c>
      <c r="K37" s="193"/>
      <c r="L37" s="193"/>
      <c r="M37" s="193"/>
      <c r="N37" s="193"/>
      <c r="O37" s="193"/>
      <c r="P37" s="193">
        <v>0.8</v>
      </c>
    </row>
    <row r="38" spans="1:18" s="257" customFormat="1" x14ac:dyDescent="0.2"/>
    <row r="39" spans="1:18" s="180" customFormat="1" x14ac:dyDescent="0.2">
      <c r="A39" s="191" t="s">
        <v>107</v>
      </c>
      <c r="B39" s="182">
        <v>1995</v>
      </c>
      <c r="C39" s="182">
        <v>1996</v>
      </c>
      <c r="D39" s="182">
        <v>1997</v>
      </c>
      <c r="E39" s="182">
        <v>1998</v>
      </c>
      <c r="F39" s="182">
        <v>1999</v>
      </c>
      <c r="G39" s="182">
        <v>2000</v>
      </c>
      <c r="H39" s="182">
        <v>2001</v>
      </c>
      <c r="I39" s="182">
        <v>2002</v>
      </c>
      <c r="J39" s="182">
        <v>2003</v>
      </c>
      <c r="K39" s="182">
        <v>2004</v>
      </c>
      <c r="L39" s="182">
        <v>2005</v>
      </c>
      <c r="M39" s="182">
        <v>2006</v>
      </c>
      <c r="N39" s="182">
        <v>2007</v>
      </c>
      <c r="O39" s="182">
        <v>2008</v>
      </c>
      <c r="P39" s="182">
        <v>2009</v>
      </c>
      <c r="Q39" s="182">
        <v>2010</v>
      </c>
      <c r="R39" s="182">
        <v>2011</v>
      </c>
    </row>
    <row r="40" spans="1:18" s="258" customFormat="1" x14ac:dyDescent="0.2"/>
    <row r="41" spans="1:18" s="180" customFormat="1" x14ac:dyDescent="0.2">
      <c r="A41" s="180" t="s">
        <v>106</v>
      </c>
      <c r="B41" s="184">
        <v>-788.1</v>
      </c>
      <c r="C41" s="184">
        <v>-264.5</v>
      </c>
      <c r="D41" s="184">
        <v>-798</v>
      </c>
      <c r="E41" s="184">
        <v>-633.79999999999995</v>
      </c>
      <c r="F41" s="184">
        <v>-635</v>
      </c>
      <c r="G41" s="184">
        <v>-435.5</v>
      </c>
      <c r="H41" s="184">
        <v>-542.4</v>
      </c>
      <c r="I41" s="184">
        <v>-212.6</v>
      </c>
      <c r="J41" s="184">
        <v>-330.9</v>
      </c>
      <c r="K41" s="184">
        <v>-365.1</v>
      </c>
      <c r="L41" s="184">
        <v>-277.89999999999998</v>
      </c>
      <c r="M41" s="184">
        <v>-301.5</v>
      </c>
      <c r="N41" s="184">
        <v>-546</v>
      </c>
      <c r="O41" s="184">
        <v>-341</v>
      </c>
      <c r="P41" s="184">
        <v>-432</v>
      </c>
      <c r="Q41" s="184">
        <v>-677</v>
      </c>
      <c r="R41" s="184">
        <v>-805.1</v>
      </c>
    </row>
    <row r="42" spans="1:18" s="180" customFormat="1" x14ac:dyDescent="0.2">
      <c r="A42" s="180" t="s">
        <v>105</v>
      </c>
      <c r="B42" s="184">
        <v>-99</v>
      </c>
      <c r="C42" s="184">
        <v>-33</v>
      </c>
      <c r="D42" s="184">
        <v>-100</v>
      </c>
      <c r="E42" s="184">
        <v>-80</v>
      </c>
      <c r="F42" s="184">
        <v>-80</v>
      </c>
      <c r="G42" s="184">
        <v>-54</v>
      </c>
      <c r="H42" s="184">
        <v>-68</v>
      </c>
      <c r="I42" s="184">
        <v>-26</v>
      </c>
      <c r="J42" s="184">
        <v>-41</v>
      </c>
      <c r="K42" s="184">
        <v>-45</v>
      </c>
      <c r="L42" s="184">
        <v>-34</v>
      </c>
      <c r="M42" s="184">
        <v>-36</v>
      </c>
      <c r="N42" s="184">
        <v>-66</v>
      </c>
      <c r="O42" s="184">
        <v>-41</v>
      </c>
      <c r="P42" s="184">
        <v>-52</v>
      </c>
      <c r="Q42" s="184">
        <v>-81</v>
      </c>
      <c r="R42" s="184">
        <v>-96</v>
      </c>
    </row>
    <row r="43" spans="1:18" s="180" customFormat="1" x14ac:dyDescent="0.2">
      <c r="A43" s="180" t="s">
        <v>104</v>
      </c>
      <c r="B43" s="194">
        <v>-4.4000000000000003E-3</v>
      </c>
      <c r="C43" s="194">
        <v>-1.5E-3</v>
      </c>
      <c r="D43" s="194">
        <v>-4.4000000000000003E-3</v>
      </c>
      <c r="E43" s="194">
        <v>-3.3999999999999998E-3</v>
      </c>
      <c r="F43" s="194">
        <v>-3.3E-3</v>
      </c>
      <c r="G43" s="194">
        <v>-2.0999999999999999E-3</v>
      </c>
      <c r="H43" s="194">
        <v>-2.5999999999999999E-3</v>
      </c>
      <c r="I43" s="194">
        <v>-1E-3</v>
      </c>
      <c r="J43" s="194">
        <v>-1.5E-3</v>
      </c>
      <c r="K43" s="194">
        <v>-1.6000000000000001E-3</v>
      </c>
      <c r="L43" s="194">
        <v>-1.1999999999999999E-3</v>
      </c>
      <c r="M43" s="194">
        <v>-1.1999999999999999E-3</v>
      </c>
      <c r="N43" s="194">
        <v>-2E-3</v>
      </c>
      <c r="O43" s="194">
        <v>-1.1999999999999999E-3</v>
      </c>
      <c r="P43" s="194">
        <v>-1.6000000000000001E-3</v>
      </c>
      <c r="Q43" s="194">
        <v>-2.3999999999999998E-3</v>
      </c>
      <c r="R43" s="194">
        <v>-2.7000000000000001E-3</v>
      </c>
    </row>
    <row r="44" spans="1:18" s="257" customFormat="1" x14ac:dyDescent="0.2"/>
    <row r="45" spans="1:18" s="180" customFormat="1" x14ac:dyDescent="0.2">
      <c r="A45" s="179" t="s">
        <v>103</v>
      </c>
      <c r="B45" s="195"/>
      <c r="C45" s="193"/>
      <c r="D45" s="196">
        <v>-623.87999999999988</v>
      </c>
      <c r="E45" s="197"/>
      <c r="F45" s="197"/>
      <c r="G45" s="195"/>
      <c r="H45" s="193"/>
      <c r="I45" s="193"/>
      <c r="J45" s="196">
        <v>-352.2714285714286</v>
      </c>
      <c r="K45" s="195"/>
      <c r="L45" s="195"/>
      <c r="M45" s="195"/>
      <c r="N45" s="261">
        <v>-560</v>
      </c>
      <c r="O45" s="261"/>
      <c r="P45" s="261"/>
      <c r="Q45" s="261"/>
      <c r="R45" s="261"/>
    </row>
    <row r="46" spans="1:18" x14ac:dyDescent="0.2">
      <c r="D46" s="200">
        <v>-3.3999999999999998E-3</v>
      </c>
      <c r="E46" s="201"/>
      <c r="F46" s="201"/>
      <c r="G46" s="201"/>
      <c r="H46" s="201"/>
      <c r="I46" s="201"/>
      <c r="J46" s="200">
        <v>-1.6000000000000001E-3</v>
      </c>
      <c r="K46" s="201"/>
      <c r="L46" s="201"/>
      <c r="M46" s="201"/>
      <c r="N46" s="262">
        <v>-2E-3</v>
      </c>
      <c r="O46" s="262"/>
      <c r="P46" s="262"/>
      <c r="Q46" s="262"/>
      <c r="R46" s="262"/>
    </row>
    <row r="48" spans="1:18" s="257" customFormat="1" x14ac:dyDescent="0.2">
      <c r="A48" s="257" t="s">
        <v>102</v>
      </c>
    </row>
    <row r="49" spans="1:17" s="256" customFormat="1" ht="99.75" customHeight="1" x14ac:dyDescent="0.2">
      <c r="A49" s="254" t="s">
        <v>281</v>
      </c>
      <c r="B49" s="255"/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</row>
  </sheetData>
  <mergeCells count="26">
    <mergeCell ref="A38:XFD38"/>
    <mergeCell ref="A40:XFD40"/>
    <mergeCell ref="A44:XFD44"/>
    <mergeCell ref="N45:R45"/>
    <mergeCell ref="N46:R46"/>
    <mergeCell ref="N24:R24"/>
    <mergeCell ref="A25:XFD25"/>
    <mergeCell ref="A27:XFD27"/>
    <mergeCell ref="A34:XFD34"/>
    <mergeCell ref="A36:XFD36"/>
    <mergeCell ref="A1:XFD1"/>
    <mergeCell ref="A2:XFD2"/>
    <mergeCell ref="A49:XFD49"/>
    <mergeCell ref="A48:XFD48"/>
    <mergeCell ref="A3:XFD3"/>
    <mergeCell ref="B4:F4"/>
    <mergeCell ref="G4:M4"/>
    <mergeCell ref="N4:R4"/>
    <mergeCell ref="A5:XFD5"/>
    <mergeCell ref="A7:XFD7"/>
    <mergeCell ref="A15:XFD15"/>
    <mergeCell ref="A17:XFD17"/>
    <mergeCell ref="A21:XFD21"/>
    <mergeCell ref="A23:XFD23"/>
    <mergeCell ref="B24:F24"/>
    <mergeCell ref="G24:M24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I40"/>
  <sheetViews>
    <sheetView workbookViewId="0">
      <selection sqref="A1:XFD1"/>
    </sheetView>
  </sheetViews>
  <sheetFormatPr baseColWidth="10" defaultRowHeight="16.5" x14ac:dyDescent="0.3"/>
  <cols>
    <col min="1" max="1" width="59.5703125" style="38" bestFit="1" customWidth="1"/>
    <col min="2" max="8" width="9.28515625" style="38" customWidth="1"/>
    <col min="9" max="9" width="11.7109375" style="38" customWidth="1"/>
    <col min="10" max="16384" width="11.42578125" style="38"/>
  </cols>
  <sheetData>
    <row r="1" spans="1:9" s="236" customFormat="1" ht="17.25" x14ac:dyDescent="0.35">
      <c r="A1" s="236" t="s">
        <v>71</v>
      </c>
    </row>
    <row r="2" spans="1:9" s="235" customFormat="1" x14ac:dyDescent="0.3">
      <c r="A2" s="235" t="s">
        <v>70</v>
      </c>
    </row>
    <row r="3" spans="1:9" s="235" customFormat="1" x14ac:dyDescent="0.3"/>
    <row r="4" spans="1:9" ht="34.5" x14ac:dyDescent="0.35">
      <c r="A4" s="41" t="s">
        <v>69</v>
      </c>
      <c r="B4" s="52">
        <v>2014</v>
      </c>
      <c r="C4" s="52">
        <v>2015</v>
      </c>
      <c r="D4" s="52">
        <v>2016</v>
      </c>
      <c r="E4" s="52">
        <v>2017</v>
      </c>
      <c r="F4" s="52">
        <v>2018</v>
      </c>
      <c r="G4" s="52">
        <v>2019</v>
      </c>
      <c r="H4" s="52">
        <v>2020</v>
      </c>
      <c r="I4" s="51" t="s">
        <v>68</v>
      </c>
    </row>
    <row r="5" spans="1:9" s="235" customFormat="1" x14ac:dyDescent="0.3"/>
    <row r="6" spans="1:9" ht="17.25" x14ac:dyDescent="0.35">
      <c r="A6" s="38" t="s">
        <v>67</v>
      </c>
      <c r="B6" s="44">
        <v>64769</v>
      </c>
      <c r="C6" s="44">
        <v>67015</v>
      </c>
      <c r="D6" s="44">
        <v>68853</v>
      </c>
      <c r="E6" s="44">
        <v>70745</v>
      </c>
      <c r="F6" s="47">
        <v>72316</v>
      </c>
      <c r="G6" s="47">
        <v>74386</v>
      </c>
      <c r="H6" s="44">
        <v>76679</v>
      </c>
      <c r="I6" s="42">
        <v>494763</v>
      </c>
    </row>
    <row r="7" spans="1:9" x14ac:dyDescent="0.3">
      <c r="A7" s="31" t="s">
        <v>66</v>
      </c>
      <c r="B7" s="49">
        <v>50464</v>
      </c>
      <c r="C7" s="49">
        <v>51897</v>
      </c>
      <c r="D7" s="49">
        <v>53177</v>
      </c>
      <c r="E7" s="49">
        <v>54307</v>
      </c>
      <c r="F7" s="50">
        <v>55423</v>
      </c>
      <c r="G7" s="50">
        <v>56474</v>
      </c>
      <c r="H7" s="49">
        <v>57501</v>
      </c>
      <c r="I7" s="48">
        <v>379243</v>
      </c>
    </row>
    <row r="8" spans="1:9" ht="17.25" x14ac:dyDescent="0.35">
      <c r="A8" s="38" t="s">
        <v>65</v>
      </c>
      <c r="B8" s="44">
        <v>57845</v>
      </c>
      <c r="C8" s="44">
        <v>57005</v>
      </c>
      <c r="D8" s="44">
        <v>56190</v>
      </c>
      <c r="E8" s="44">
        <v>55357</v>
      </c>
      <c r="F8" s="47">
        <v>54357</v>
      </c>
      <c r="G8" s="47">
        <v>53371</v>
      </c>
      <c r="H8" s="44">
        <v>52348</v>
      </c>
      <c r="I8" s="42">
        <v>386472</v>
      </c>
    </row>
    <row r="9" spans="1:9" x14ac:dyDescent="0.3">
      <c r="A9" s="31" t="s">
        <v>64</v>
      </c>
      <c r="B9" s="49">
        <v>42363</v>
      </c>
      <c r="C9" s="49">
        <v>41756</v>
      </c>
      <c r="D9" s="49">
        <v>41178</v>
      </c>
      <c r="E9" s="49">
        <v>40582</v>
      </c>
      <c r="F9" s="50">
        <v>39810</v>
      </c>
      <c r="G9" s="50">
        <v>39052</v>
      </c>
      <c r="H9" s="49">
        <v>38309</v>
      </c>
      <c r="I9" s="48">
        <v>283051</v>
      </c>
    </row>
    <row r="10" spans="1:9" ht="17.25" x14ac:dyDescent="0.35">
      <c r="A10" s="38" t="s">
        <v>63</v>
      </c>
      <c r="B10" s="44">
        <v>2620</v>
      </c>
      <c r="C10" s="44">
        <v>2601</v>
      </c>
      <c r="D10" s="44">
        <v>2640</v>
      </c>
      <c r="E10" s="44">
        <v>2679</v>
      </c>
      <c r="F10" s="47">
        <v>2718</v>
      </c>
      <c r="G10" s="47">
        <v>2757</v>
      </c>
      <c r="H10" s="44">
        <v>2794</v>
      </c>
      <c r="I10" s="42">
        <v>18809</v>
      </c>
    </row>
    <row r="11" spans="1:9" ht="17.25" x14ac:dyDescent="0.35">
      <c r="A11" s="38" t="s">
        <v>62</v>
      </c>
      <c r="B11" s="44">
        <v>9400</v>
      </c>
      <c r="C11" s="44">
        <v>9645</v>
      </c>
      <c r="D11" s="44">
        <v>9845</v>
      </c>
      <c r="E11" s="44">
        <v>9960</v>
      </c>
      <c r="F11" s="47">
        <v>10150</v>
      </c>
      <c r="G11" s="47">
        <v>10380</v>
      </c>
      <c r="H11" s="44">
        <v>10620</v>
      </c>
      <c r="I11" s="42">
        <v>70000</v>
      </c>
    </row>
    <row r="12" spans="1:9" ht="17.25" x14ac:dyDescent="0.35">
      <c r="A12" s="38" t="s">
        <v>3</v>
      </c>
      <c r="B12" s="44">
        <v>8622</v>
      </c>
      <c r="C12" s="44">
        <v>8755</v>
      </c>
      <c r="D12" s="44">
        <v>8872</v>
      </c>
      <c r="E12" s="44">
        <v>9019</v>
      </c>
      <c r="F12" s="47">
        <v>9149</v>
      </c>
      <c r="G12" s="47">
        <v>9301</v>
      </c>
      <c r="H12" s="44">
        <v>9447</v>
      </c>
      <c r="I12" s="42">
        <v>63165</v>
      </c>
    </row>
    <row r="13" spans="1:9" x14ac:dyDescent="0.3">
      <c r="A13" s="31" t="s">
        <v>61</v>
      </c>
      <c r="B13" s="49">
        <v>7047</v>
      </c>
      <c r="C13" s="49">
        <v>7115</v>
      </c>
      <c r="D13" s="49">
        <v>7184</v>
      </c>
      <c r="E13" s="49">
        <v>7267</v>
      </c>
      <c r="F13" s="50">
        <v>7364</v>
      </c>
      <c r="G13" s="50">
        <v>7461</v>
      </c>
      <c r="H13" s="49">
        <v>7561</v>
      </c>
      <c r="I13" s="48">
        <v>51000</v>
      </c>
    </row>
    <row r="14" spans="1:9" ht="17.25" x14ac:dyDescent="0.35">
      <c r="A14" s="38" t="s">
        <v>2</v>
      </c>
      <c r="B14" s="44">
        <v>27</v>
      </c>
      <c r="C14" s="44">
        <v>0</v>
      </c>
      <c r="D14" s="44">
        <v>0</v>
      </c>
      <c r="E14" s="44">
        <v>0</v>
      </c>
      <c r="F14" s="47">
        <v>0</v>
      </c>
      <c r="G14" s="47">
        <v>0</v>
      </c>
      <c r="H14" s="44">
        <v>0</v>
      </c>
      <c r="I14" s="42">
        <v>27</v>
      </c>
    </row>
    <row r="15" spans="1:9" s="235" customFormat="1" x14ac:dyDescent="0.3"/>
    <row r="16" spans="1:9" ht="17.25" x14ac:dyDescent="0.35">
      <c r="A16" s="41" t="s">
        <v>60</v>
      </c>
      <c r="B16" s="42">
        <v>143282</v>
      </c>
      <c r="C16" s="42">
        <v>145021</v>
      </c>
      <c r="D16" s="42">
        <v>146400</v>
      </c>
      <c r="E16" s="42">
        <v>147759</v>
      </c>
      <c r="F16" s="46">
        <v>148690</v>
      </c>
      <c r="G16" s="46">
        <v>150195</v>
      </c>
      <c r="H16" s="42">
        <v>151888</v>
      </c>
      <c r="I16" s="42">
        <v>1033235</v>
      </c>
    </row>
    <row r="17" spans="1:9" x14ac:dyDescent="0.3">
      <c r="A17" s="38" t="s">
        <v>19</v>
      </c>
      <c r="B17" s="45">
        <v>1.0999999999999999E-2</v>
      </c>
      <c r="C17" s="45">
        <v>1.09E-2</v>
      </c>
      <c r="D17" s="45">
        <v>1.0800000000000001E-2</v>
      </c>
      <c r="E17" s="45">
        <v>1.0800000000000001E-2</v>
      </c>
      <c r="F17" s="45">
        <v>1.0699999999999999E-2</v>
      </c>
      <c r="G17" s="45">
        <v>1.06E-2</v>
      </c>
      <c r="H17" s="45">
        <v>1.06E-2</v>
      </c>
      <c r="I17" s="45">
        <v>1.0800000000000001E-2</v>
      </c>
    </row>
    <row r="18" spans="1:9" s="235" customFormat="1" x14ac:dyDescent="0.3"/>
    <row r="19" spans="1:9" ht="17.25" x14ac:dyDescent="0.35">
      <c r="A19" s="41" t="s">
        <v>59</v>
      </c>
      <c r="B19" s="42">
        <v>133976</v>
      </c>
      <c r="C19" s="42">
        <v>141175</v>
      </c>
      <c r="D19" s="46">
        <v>144126</v>
      </c>
      <c r="E19" s="46">
        <v>138776</v>
      </c>
      <c r="F19" s="42">
        <v>146870</v>
      </c>
      <c r="G19" s="42">
        <v>144321</v>
      </c>
      <c r="H19" s="42">
        <v>138356</v>
      </c>
      <c r="I19" s="42">
        <v>987599</v>
      </c>
    </row>
    <row r="20" spans="1:9" x14ac:dyDescent="0.3">
      <c r="A20" s="38" t="s">
        <v>19</v>
      </c>
      <c r="B20" s="45">
        <v>1.03E-2</v>
      </c>
      <c r="C20" s="45">
        <v>1.06E-2</v>
      </c>
      <c r="D20" s="45">
        <v>1.06E-2</v>
      </c>
      <c r="E20" s="45">
        <v>1.01E-2</v>
      </c>
      <c r="F20" s="45">
        <v>1.06E-2</v>
      </c>
      <c r="G20" s="45">
        <v>1.0200000000000001E-2</v>
      </c>
      <c r="H20" s="45">
        <v>9.5999999999999992E-3</v>
      </c>
      <c r="I20" s="45">
        <v>1.03E-2</v>
      </c>
    </row>
    <row r="21" spans="1:9" s="235" customFormat="1" x14ac:dyDescent="0.3"/>
    <row r="22" spans="1:9" ht="17.25" x14ac:dyDescent="0.35">
      <c r="A22" s="41" t="s">
        <v>58</v>
      </c>
      <c r="B22" s="44"/>
      <c r="C22" s="44"/>
      <c r="D22" s="44"/>
      <c r="E22" s="44"/>
      <c r="F22" s="44"/>
      <c r="G22" s="44"/>
      <c r="H22" s="44"/>
      <c r="I22" s="44"/>
    </row>
    <row r="23" spans="1:9" x14ac:dyDescent="0.3">
      <c r="A23" s="38" t="s">
        <v>57</v>
      </c>
      <c r="B23" s="44">
        <v>350</v>
      </c>
      <c r="C23" s="44">
        <v>350</v>
      </c>
      <c r="D23" s="44">
        <v>350</v>
      </c>
      <c r="E23" s="44">
        <v>350</v>
      </c>
      <c r="F23" s="44">
        <v>350</v>
      </c>
      <c r="G23" s="44">
        <v>350</v>
      </c>
      <c r="H23" s="44">
        <v>350</v>
      </c>
      <c r="I23" s="44">
        <v>2450</v>
      </c>
    </row>
    <row r="24" spans="1:9" x14ac:dyDescent="0.3">
      <c r="A24" s="38" t="s">
        <v>56</v>
      </c>
      <c r="B24" s="44">
        <v>429</v>
      </c>
      <c r="C24" s="44">
        <v>429</v>
      </c>
      <c r="D24" s="44">
        <v>429</v>
      </c>
      <c r="E24" s="44">
        <v>429</v>
      </c>
      <c r="F24" s="44">
        <v>429</v>
      </c>
      <c r="G24" s="44">
        <v>429</v>
      </c>
      <c r="H24" s="44">
        <v>429</v>
      </c>
      <c r="I24" s="44">
        <v>3000</v>
      </c>
    </row>
    <row r="25" spans="1:9" x14ac:dyDescent="0.3">
      <c r="A25" s="38" t="s">
        <v>55</v>
      </c>
      <c r="B25" s="44">
        <v>1000</v>
      </c>
      <c r="C25" s="44">
        <v>1000</v>
      </c>
      <c r="D25" s="44">
        <v>1000</v>
      </c>
      <c r="E25" s="44">
        <v>1000</v>
      </c>
      <c r="F25" s="44">
        <v>1000</v>
      </c>
      <c r="G25" s="44">
        <v>1000</v>
      </c>
      <c r="H25" s="44">
        <v>1000</v>
      </c>
      <c r="I25" s="44">
        <v>7000</v>
      </c>
    </row>
    <row r="26" spans="1:9" x14ac:dyDescent="0.3">
      <c r="A26" s="38" t="s">
        <v>54</v>
      </c>
      <c r="B26" s="44">
        <v>500</v>
      </c>
      <c r="C26" s="44">
        <v>500</v>
      </c>
      <c r="D26" s="44">
        <v>500</v>
      </c>
      <c r="E26" s="44">
        <v>500</v>
      </c>
      <c r="F26" s="44">
        <v>500</v>
      </c>
      <c r="G26" s="44">
        <v>500</v>
      </c>
      <c r="H26" s="44">
        <v>500</v>
      </c>
      <c r="I26" s="44">
        <v>3500</v>
      </c>
    </row>
    <row r="27" spans="1:9" x14ac:dyDescent="0.3">
      <c r="A27" s="38" t="s">
        <v>53</v>
      </c>
      <c r="B27" s="44">
        <v>500</v>
      </c>
      <c r="C27" s="44">
        <v>500</v>
      </c>
      <c r="D27" s="44">
        <v>500</v>
      </c>
      <c r="E27" s="44">
        <v>500</v>
      </c>
      <c r="F27" s="44">
        <v>500</v>
      </c>
      <c r="G27" s="44">
        <v>500</v>
      </c>
      <c r="H27" s="44">
        <v>500</v>
      </c>
      <c r="I27" s="44">
        <v>3500</v>
      </c>
    </row>
    <row r="28" spans="1:9" x14ac:dyDescent="0.3">
      <c r="A28" s="38" t="s">
        <v>52</v>
      </c>
      <c r="B28" s="44">
        <v>886</v>
      </c>
      <c r="C28" s="44">
        <v>624</v>
      </c>
      <c r="D28" s="44">
        <v>299</v>
      </c>
      <c r="E28" s="44">
        <v>291</v>
      </c>
      <c r="F28" s="44">
        <v>261</v>
      </c>
      <c r="G28" s="44">
        <v>232</v>
      </c>
      <c r="H28" s="44">
        <v>114</v>
      </c>
      <c r="I28" s="44">
        <v>2707</v>
      </c>
    </row>
    <row r="29" spans="1:9" x14ac:dyDescent="0.3">
      <c r="A29" s="38" t="s">
        <v>51</v>
      </c>
      <c r="B29" s="44">
        <v>834</v>
      </c>
      <c r="C29" s="44">
        <v>834</v>
      </c>
      <c r="D29" s="44">
        <v>834</v>
      </c>
      <c r="E29" s="44">
        <v>834</v>
      </c>
      <c r="F29" s="44">
        <v>834</v>
      </c>
      <c r="G29" s="44">
        <v>834</v>
      </c>
      <c r="H29" s="44">
        <v>834</v>
      </c>
      <c r="I29" s="44">
        <v>5841</v>
      </c>
    </row>
    <row r="30" spans="1:9" x14ac:dyDescent="0.3">
      <c r="A30" s="38" t="s">
        <v>50</v>
      </c>
      <c r="B30" s="44">
        <v>3271</v>
      </c>
      <c r="C30" s="44">
        <v>4300</v>
      </c>
      <c r="D30" s="44">
        <v>4348</v>
      </c>
      <c r="E30" s="44">
        <v>4407</v>
      </c>
      <c r="F30" s="44">
        <v>4475</v>
      </c>
      <c r="G30" s="44">
        <v>4554</v>
      </c>
      <c r="H30" s="44">
        <v>4644</v>
      </c>
      <c r="I30" s="44">
        <v>29998</v>
      </c>
    </row>
    <row r="31" spans="1:9" x14ac:dyDescent="0.3">
      <c r="A31" s="38" t="s">
        <v>49</v>
      </c>
      <c r="B31" s="44">
        <v>46</v>
      </c>
      <c r="C31" s="44">
        <v>46</v>
      </c>
      <c r="D31" s="44">
        <v>46</v>
      </c>
      <c r="E31" s="44">
        <v>46</v>
      </c>
      <c r="F31" s="44">
        <v>46</v>
      </c>
      <c r="G31" s="44">
        <v>46</v>
      </c>
      <c r="H31" s="44">
        <v>46</v>
      </c>
      <c r="I31" s="44">
        <v>321</v>
      </c>
    </row>
    <row r="32" spans="1:9" x14ac:dyDescent="0.3">
      <c r="A32" s="38" t="s">
        <v>48</v>
      </c>
      <c r="B32" s="43" t="s">
        <v>47</v>
      </c>
      <c r="C32" s="43" t="s">
        <v>47</v>
      </c>
      <c r="D32" s="43" t="s">
        <v>47</v>
      </c>
      <c r="E32" s="43" t="s">
        <v>47</v>
      </c>
      <c r="F32" s="43" t="s">
        <v>47</v>
      </c>
      <c r="G32" s="43" t="s">
        <v>47</v>
      </c>
      <c r="H32" s="43" t="s">
        <v>47</v>
      </c>
      <c r="I32" s="43" t="s">
        <v>47</v>
      </c>
    </row>
    <row r="33" spans="1:9" s="235" customFormat="1" x14ac:dyDescent="0.3"/>
    <row r="34" spans="1:9" ht="17.25" x14ac:dyDescent="0.35">
      <c r="A34" s="41" t="s">
        <v>46</v>
      </c>
      <c r="B34" s="42">
        <v>7815</v>
      </c>
      <c r="C34" s="42">
        <v>8583</v>
      </c>
      <c r="D34" s="42">
        <v>8306</v>
      </c>
      <c r="E34" s="42">
        <v>8357</v>
      </c>
      <c r="F34" s="42">
        <v>8395</v>
      </c>
      <c r="G34" s="42">
        <v>8445</v>
      </c>
      <c r="H34" s="42">
        <v>8416</v>
      </c>
      <c r="I34" s="42">
        <v>58316</v>
      </c>
    </row>
    <row r="35" spans="1:9" s="235" customFormat="1" x14ac:dyDescent="0.3"/>
    <row r="36" spans="1:9" ht="17.25" x14ac:dyDescent="0.35">
      <c r="A36" s="41" t="s">
        <v>45</v>
      </c>
      <c r="B36" s="40">
        <v>150371</v>
      </c>
      <c r="C36" s="40">
        <v>152585</v>
      </c>
      <c r="D36" s="40">
        <v>153391</v>
      </c>
      <c r="E36" s="40">
        <v>154725</v>
      </c>
      <c r="F36" s="40">
        <v>155739</v>
      </c>
      <c r="G36" s="40">
        <v>157372</v>
      </c>
      <c r="H36" s="40">
        <v>159134</v>
      </c>
      <c r="I36" s="40">
        <v>1083316</v>
      </c>
    </row>
    <row r="37" spans="1:9" x14ac:dyDescent="0.3">
      <c r="A37" s="38" t="s">
        <v>19</v>
      </c>
      <c r="B37" s="39">
        <v>1.1299999999999999E-2</v>
      </c>
      <c r="C37" s="39">
        <v>1.1299999999999999E-2</v>
      </c>
      <c r="D37" s="39">
        <v>1.12E-2</v>
      </c>
      <c r="E37" s="39">
        <v>1.12E-2</v>
      </c>
      <c r="F37" s="39">
        <v>1.11E-2</v>
      </c>
      <c r="G37" s="39">
        <v>1.0999999999999999E-2</v>
      </c>
      <c r="H37" s="39">
        <v>1.09E-2</v>
      </c>
      <c r="I37" s="39">
        <v>1.11E-2</v>
      </c>
    </row>
    <row r="38" spans="1:9" s="235" customFormat="1" x14ac:dyDescent="0.3"/>
    <row r="39" spans="1:9" s="235" customFormat="1" x14ac:dyDescent="0.3">
      <c r="A39" s="235" t="s">
        <v>44</v>
      </c>
    </row>
    <row r="40" spans="1:9" s="235" customFormat="1" x14ac:dyDescent="0.3"/>
  </sheetData>
  <mergeCells count="12">
    <mergeCell ref="A1:XFD1"/>
    <mergeCell ref="A2:XFD2"/>
    <mergeCell ref="A40:XFD40"/>
    <mergeCell ref="A39:XFD39"/>
    <mergeCell ref="A3:XFD3"/>
    <mergeCell ref="A5:XFD5"/>
    <mergeCell ref="A15:XFD15"/>
    <mergeCell ref="A18:XFD18"/>
    <mergeCell ref="A21:XFD21"/>
    <mergeCell ref="A33:XFD33"/>
    <mergeCell ref="A35:XFD35"/>
    <mergeCell ref="A38:XFD38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workbookViewId="0">
      <selection sqref="A1:IV1"/>
    </sheetView>
  </sheetViews>
  <sheetFormatPr baseColWidth="10" defaultRowHeight="12.75" x14ac:dyDescent="0.2"/>
  <cols>
    <col min="1" max="1" width="6" style="53" customWidth="1"/>
    <col min="2" max="6" width="13.28515625" style="53" customWidth="1"/>
    <col min="7" max="8" width="10.7109375" style="53" customWidth="1"/>
    <col min="9" max="10" width="13.28515625" style="53" customWidth="1"/>
    <col min="11" max="12" width="10.7109375" style="53" customWidth="1"/>
    <col min="13" max="16384" width="11.42578125" style="53"/>
  </cols>
  <sheetData>
    <row r="1" spans="1:17" s="246" customFormat="1" x14ac:dyDescent="0.2">
      <c r="A1" s="246" t="s">
        <v>248</v>
      </c>
    </row>
    <row r="2" spans="1:17" s="250" customFormat="1" x14ac:dyDescent="0.2">
      <c r="A2" s="264" t="s">
        <v>27</v>
      </c>
    </row>
    <row r="3" spans="1:17" s="250" customFormat="1" x14ac:dyDescent="0.2"/>
    <row r="4" spans="1:17" s="140" customFormat="1" ht="65.25" x14ac:dyDescent="0.2">
      <c r="A4" s="141"/>
      <c r="B4" s="142" t="s">
        <v>247</v>
      </c>
      <c r="C4" s="141" t="s">
        <v>246</v>
      </c>
      <c r="D4" s="142" t="s">
        <v>245</v>
      </c>
      <c r="E4" s="141" t="s">
        <v>244</v>
      </c>
      <c r="F4" s="141" t="s">
        <v>243</v>
      </c>
      <c r="G4" s="141"/>
      <c r="H4" s="141"/>
      <c r="I4" s="141" t="s">
        <v>242</v>
      </c>
      <c r="J4" s="141" t="s">
        <v>241</v>
      </c>
      <c r="K4" s="141"/>
      <c r="L4" s="141"/>
    </row>
    <row r="5" spans="1:17" s="138" customFormat="1" ht="11.25" x14ac:dyDescent="0.2">
      <c r="A5" s="139"/>
      <c r="B5" s="139">
        <v>1</v>
      </c>
      <c r="C5" s="139">
        <v>2</v>
      </c>
      <c r="D5" s="139">
        <v>3</v>
      </c>
      <c r="E5" s="139">
        <v>4</v>
      </c>
      <c r="F5" s="139" t="s">
        <v>240</v>
      </c>
      <c r="G5" s="139" t="s">
        <v>238</v>
      </c>
      <c r="H5" s="139" t="s">
        <v>237</v>
      </c>
      <c r="I5" s="139">
        <v>6</v>
      </c>
      <c r="J5" s="139" t="s">
        <v>239</v>
      </c>
      <c r="K5" s="138" t="s">
        <v>238</v>
      </c>
      <c r="L5" s="138" t="s">
        <v>237</v>
      </c>
    </row>
    <row r="6" spans="1:17" s="267" customFormat="1" x14ac:dyDescent="0.2">
      <c r="A6" s="266"/>
    </row>
    <row r="7" spans="1:17" x14ac:dyDescent="0.2">
      <c r="A7" s="53" t="s">
        <v>100</v>
      </c>
      <c r="B7" s="136">
        <v>516.5</v>
      </c>
      <c r="C7" s="136">
        <v>2627.3</v>
      </c>
      <c r="D7" s="136">
        <v>177.5</v>
      </c>
      <c r="E7" s="136">
        <v>24.2</v>
      </c>
      <c r="F7" s="136">
        <v>3345.5</v>
      </c>
      <c r="G7" s="136">
        <v>3.2</v>
      </c>
      <c r="H7" s="135">
        <v>0.89</v>
      </c>
      <c r="I7" s="136">
        <v>1581</v>
      </c>
      <c r="J7" s="136">
        <v>4926.5</v>
      </c>
      <c r="K7" s="136">
        <v>4.0999999999999996</v>
      </c>
      <c r="L7" s="135">
        <v>1.31</v>
      </c>
    </row>
    <row r="8" spans="1:17" x14ac:dyDescent="0.2">
      <c r="A8" s="53" t="s">
        <v>80</v>
      </c>
      <c r="B8" s="136">
        <v>51.2</v>
      </c>
      <c r="C8" s="136">
        <v>274.10000000000002</v>
      </c>
      <c r="D8" s="136">
        <v>18.399999999999999</v>
      </c>
      <c r="E8" s="136">
        <v>2.4</v>
      </c>
      <c r="F8" s="136">
        <v>346.1</v>
      </c>
      <c r="G8" s="136">
        <v>0.3</v>
      </c>
      <c r="H8" s="135">
        <v>0.92</v>
      </c>
      <c r="I8" s="136">
        <v>49.1</v>
      </c>
      <c r="J8" s="136">
        <v>395.2</v>
      </c>
      <c r="K8" s="136">
        <v>0.3</v>
      </c>
      <c r="L8" s="135">
        <v>1.05</v>
      </c>
    </row>
    <row r="9" spans="1:17" x14ac:dyDescent="0.2">
      <c r="A9" s="53" t="s">
        <v>84</v>
      </c>
      <c r="B9" s="136">
        <v>207.7</v>
      </c>
      <c r="C9" s="136">
        <v>1170.4000000000001</v>
      </c>
      <c r="D9" s="136">
        <v>74.599999999999994</v>
      </c>
      <c r="E9" s="136">
        <v>9.3000000000000007</v>
      </c>
      <c r="F9" s="136">
        <v>1462</v>
      </c>
      <c r="G9" s="136">
        <v>1.4</v>
      </c>
      <c r="H9" s="135">
        <v>1.01</v>
      </c>
      <c r="I9" s="136">
        <v>220.6</v>
      </c>
      <c r="J9" s="136">
        <v>1682.5</v>
      </c>
      <c r="K9" s="136">
        <v>1.4</v>
      </c>
      <c r="L9" s="135">
        <v>1.17</v>
      </c>
    </row>
    <row r="10" spans="1:17" x14ac:dyDescent="0.2">
      <c r="A10" s="53" t="s">
        <v>97</v>
      </c>
      <c r="B10" s="136">
        <v>291.3</v>
      </c>
      <c r="C10" s="136">
        <v>1701.2</v>
      </c>
      <c r="D10" s="136">
        <v>112.1</v>
      </c>
      <c r="E10" s="136">
        <v>16.100000000000001</v>
      </c>
      <c r="F10" s="136">
        <v>2120.8000000000002</v>
      </c>
      <c r="G10" s="136">
        <v>2.1</v>
      </c>
      <c r="H10" s="135">
        <v>0.86</v>
      </c>
      <c r="I10" s="136">
        <v>327.60000000000002</v>
      </c>
      <c r="J10" s="136">
        <v>2448.3000000000002</v>
      </c>
      <c r="K10" s="136">
        <v>2</v>
      </c>
      <c r="L10" s="135">
        <v>0.99</v>
      </c>
      <c r="Q10" s="137"/>
    </row>
    <row r="11" spans="1:17" x14ac:dyDescent="0.2">
      <c r="A11" s="53" t="s">
        <v>99</v>
      </c>
      <c r="B11" s="136">
        <v>1671.5</v>
      </c>
      <c r="C11" s="136">
        <v>17610.400000000001</v>
      </c>
      <c r="D11" s="136">
        <v>218.3</v>
      </c>
      <c r="E11" s="136">
        <v>170.9</v>
      </c>
      <c r="F11" s="136">
        <v>19671.099999999999</v>
      </c>
      <c r="G11" s="136">
        <v>19.100000000000001</v>
      </c>
      <c r="H11" s="135">
        <v>0.75</v>
      </c>
      <c r="I11" s="136">
        <v>3456</v>
      </c>
      <c r="J11" s="136">
        <v>23127.1</v>
      </c>
      <c r="K11" s="136">
        <v>19.3</v>
      </c>
      <c r="L11" s="135">
        <v>0.89</v>
      </c>
    </row>
    <row r="12" spans="1:17" x14ac:dyDescent="0.2">
      <c r="A12" s="53" t="s">
        <v>75</v>
      </c>
      <c r="B12" s="136">
        <v>22.9</v>
      </c>
      <c r="C12" s="136">
        <v>106.9</v>
      </c>
      <c r="D12" s="136">
        <v>6</v>
      </c>
      <c r="E12" s="136">
        <v>1</v>
      </c>
      <c r="F12" s="136">
        <v>136.69999999999999</v>
      </c>
      <c r="G12" s="136">
        <v>0.1</v>
      </c>
      <c r="H12" s="135">
        <v>0.9</v>
      </c>
      <c r="I12" s="136">
        <v>21.9</v>
      </c>
      <c r="J12" s="136">
        <v>158.6</v>
      </c>
      <c r="K12" s="136">
        <v>0.1</v>
      </c>
      <c r="L12" s="135">
        <v>1.05</v>
      </c>
    </row>
    <row r="13" spans="1:17" x14ac:dyDescent="0.2">
      <c r="A13" s="53" t="s">
        <v>87</v>
      </c>
      <c r="B13" s="136">
        <v>193.5</v>
      </c>
      <c r="C13" s="136">
        <v>884.4</v>
      </c>
      <c r="D13" s="136">
        <v>52.7</v>
      </c>
      <c r="E13" s="136">
        <v>8.3000000000000007</v>
      </c>
      <c r="F13" s="136">
        <v>1139</v>
      </c>
      <c r="G13" s="136">
        <v>1.1000000000000001</v>
      </c>
      <c r="H13" s="135">
        <v>0.91</v>
      </c>
      <c r="I13" s="136">
        <v>199.8</v>
      </c>
      <c r="J13" s="136">
        <v>1338.7</v>
      </c>
      <c r="K13" s="136">
        <v>1.1000000000000001</v>
      </c>
      <c r="L13" s="135">
        <v>1.07</v>
      </c>
    </row>
    <row r="14" spans="1:17" x14ac:dyDescent="0.2">
      <c r="A14" s="53" t="s">
        <v>79</v>
      </c>
      <c r="B14" s="136">
        <v>278.60000000000002</v>
      </c>
      <c r="C14" s="136">
        <v>1376.1</v>
      </c>
      <c r="D14" s="136">
        <v>93.1</v>
      </c>
      <c r="E14" s="136">
        <v>14.2</v>
      </c>
      <c r="F14" s="136">
        <v>1762</v>
      </c>
      <c r="G14" s="136">
        <v>1.7</v>
      </c>
      <c r="H14" s="135">
        <v>0.85</v>
      </c>
      <c r="I14" s="136">
        <v>141</v>
      </c>
      <c r="J14" s="136">
        <v>1903</v>
      </c>
      <c r="K14" s="136">
        <v>1.6</v>
      </c>
      <c r="L14" s="135">
        <v>0.91</v>
      </c>
    </row>
    <row r="15" spans="1:17" x14ac:dyDescent="0.2">
      <c r="A15" s="53" t="s">
        <v>88</v>
      </c>
      <c r="B15" s="136">
        <v>1964.4</v>
      </c>
      <c r="C15" s="136">
        <v>7355.1</v>
      </c>
      <c r="D15" s="136">
        <v>487.7</v>
      </c>
      <c r="E15" s="136">
        <v>69</v>
      </c>
      <c r="F15" s="136">
        <v>9876.1</v>
      </c>
      <c r="G15" s="136">
        <v>9.6</v>
      </c>
      <c r="H15" s="135">
        <v>0.94</v>
      </c>
      <c r="I15" s="136">
        <v>1170.2</v>
      </c>
      <c r="J15" s="136">
        <v>11046.3</v>
      </c>
      <c r="K15" s="136">
        <v>9.1999999999999993</v>
      </c>
      <c r="L15" s="135">
        <v>1.05</v>
      </c>
    </row>
    <row r="16" spans="1:17" x14ac:dyDescent="0.2">
      <c r="A16" s="53" t="s">
        <v>93</v>
      </c>
      <c r="B16" s="136">
        <v>2916.6</v>
      </c>
      <c r="C16" s="136">
        <v>14035.3</v>
      </c>
      <c r="D16" s="136">
        <v>965.9</v>
      </c>
      <c r="E16" s="136">
        <v>133</v>
      </c>
      <c r="F16" s="136">
        <v>18050.8</v>
      </c>
      <c r="G16" s="136">
        <v>17.5</v>
      </c>
      <c r="H16" s="135">
        <v>0.89</v>
      </c>
      <c r="I16" s="136">
        <v>1566.3</v>
      </c>
      <c r="J16" s="136">
        <v>19617.2</v>
      </c>
      <c r="K16" s="136">
        <v>16.3</v>
      </c>
      <c r="L16" s="135">
        <v>0.96</v>
      </c>
    </row>
    <row r="17" spans="1:12" x14ac:dyDescent="0.2">
      <c r="A17" s="53" t="s">
        <v>95</v>
      </c>
      <c r="B17" s="136">
        <v>1811.8</v>
      </c>
      <c r="C17" s="136">
        <v>11703.4</v>
      </c>
      <c r="D17" s="136">
        <v>717.9</v>
      </c>
      <c r="E17" s="136">
        <v>103.1</v>
      </c>
      <c r="F17" s="136">
        <v>14336.2</v>
      </c>
      <c r="G17" s="136">
        <v>13.9</v>
      </c>
      <c r="H17" s="135">
        <v>0.91</v>
      </c>
      <c r="I17" s="136">
        <v>1741.7</v>
      </c>
      <c r="J17" s="136">
        <v>16078</v>
      </c>
      <c r="K17" s="136">
        <v>13.4</v>
      </c>
      <c r="L17" s="135">
        <v>1.02</v>
      </c>
    </row>
    <row r="18" spans="1:12" x14ac:dyDescent="0.2">
      <c r="A18" s="53" t="s">
        <v>89</v>
      </c>
      <c r="B18" s="136">
        <v>27</v>
      </c>
      <c r="C18" s="136">
        <v>123.5</v>
      </c>
      <c r="D18" s="136">
        <v>8.5</v>
      </c>
      <c r="E18" s="136">
        <v>1.2</v>
      </c>
      <c r="F18" s="136">
        <v>160.1</v>
      </c>
      <c r="G18" s="136">
        <v>0.2</v>
      </c>
      <c r="H18" s="135">
        <v>0.93</v>
      </c>
      <c r="I18" s="136">
        <v>24.6</v>
      </c>
      <c r="J18" s="136">
        <v>184.8</v>
      </c>
      <c r="K18" s="136">
        <v>0.2</v>
      </c>
      <c r="L18" s="135">
        <v>1.08</v>
      </c>
    </row>
    <row r="19" spans="1:12" x14ac:dyDescent="0.2">
      <c r="A19" s="53" t="s">
        <v>76</v>
      </c>
      <c r="B19" s="136">
        <v>15.9</v>
      </c>
      <c r="C19" s="136">
        <v>133.6</v>
      </c>
      <c r="D19" s="136">
        <v>9</v>
      </c>
      <c r="E19" s="136">
        <v>1.2</v>
      </c>
      <c r="F19" s="136">
        <v>159.80000000000001</v>
      </c>
      <c r="G19" s="136">
        <v>0.2</v>
      </c>
      <c r="H19" s="135">
        <v>0.79</v>
      </c>
      <c r="I19" s="136">
        <v>22.6</v>
      </c>
      <c r="J19" s="136">
        <v>182.3</v>
      </c>
      <c r="K19" s="136">
        <v>0.2</v>
      </c>
      <c r="L19" s="135">
        <v>0.9</v>
      </c>
    </row>
    <row r="20" spans="1:12" x14ac:dyDescent="0.2">
      <c r="A20" s="53" t="s">
        <v>74</v>
      </c>
      <c r="B20" s="136">
        <v>27.9</v>
      </c>
      <c r="C20" s="136">
        <v>213.7</v>
      </c>
      <c r="D20" s="136">
        <v>14</v>
      </c>
      <c r="E20" s="136">
        <v>1.9</v>
      </c>
      <c r="F20" s="136">
        <v>257.39999999999998</v>
      </c>
      <c r="G20" s="136">
        <v>0.2</v>
      </c>
      <c r="H20" s="135">
        <v>0.87</v>
      </c>
      <c r="I20" s="136">
        <v>44.6</v>
      </c>
      <c r="J20" s="136">
        <v>302</v>
      </c>
      <c r="K20" s="136">
        <v>0.3</v>
      </c>
      <c r="L20" s="135">
        <v>1.02</v>
      </c>
    </row>
    <row r="21" spans="1:12" x14ac:dyDescent="0.2">
      <c r="A21" s="53" t="s">
        <v>94</v>
      </c>
      <c r="B21" s="136">
        <v>46.7</v>
      </c>
      <c r="C21" s="136">
        <v>215.1</v>
      </c>
      <c r="D21" s="136">
        <v>15</v>
      </c>
      <c r="E21" s="136">
        <v>2.1</v>
      </c>
      <c r="F21" s="136">
        <v>278.8</v>
      </c>
      <c r="G21" s="136">
        <v>0.3</v>
      </c>
      <c r="H21" s="135">
        <v>0.91</v>
      </c>
      <c r="I21" s="136">
        <v>14.3</v>
      </c>
      <c r="J21" s="136">
        <v>293.10000000000002</v>
      </c>
      <c r="K21" s="136">
        <v>0.2</v>
      </c>
      <c r="L21" s="135">
        <v>0.96</v>
      </c>
    </row>
    <row r="22" spans="1:12" x14ac:dyDescent="0.2">
      <c r="A22" s="53" t="s">
        <v>77</v>
      </c>
      <c r="B22" s="136">
        <v>116.6</v>
      </c>
      <c r="C22" s="136">
        <v>666.4</v>
      </c>
      <c r="D22" s="136">
        <v>47</v>
      </c>
      <c r="E22" s="136">
        <v>6.4</v>
      </c>
      <c r="F22" s="136">
        <v>836.4</v>
      </c>
      <c r="G22" s="136">
        <v>0.8</v>
      </c>
      <c r="H22" s="135">
        <v>0.88</v>
      </c>
      <c r="I22" s="136">
        <v>101</v>
      </c>
      <c r="J22" s="136">
        <v>937.4</v>
      </c>
      <c r="K22" s="136">
        <v>0.8</v>
      </c>
      <c r="L22" s="135">
        <v>0.99</v>
      </c>
    </row>
    <row r="23" spans="1:12" x14ac:dyDescent="0.2">
      <c r="A23" s="53" t="s">
        <v>86</v>
      </c>
      <c r="B23" s="136">
        <v>9.5</v>
      </c>
      <c r="C23" s="136">
        <v>43.5</v>
      </c>
      <c r="D23" s="136">
        <v>2.9</v>
      </c>
      <c r="E23" s="136">
        <v>0.4</v>
      </c>
      <c r="F23" s="136">
        <v>56.3</v>
      </c>
      <c r="G23" s="136">
        <v>0.1</v>
      </c>
      <c r="H23" s="135">
        <v>0.97</v>
      </c>
      <c r="I23" s="136">
        <v>10.1</v>
      </c>
      <c r="J23" s="136">
        <v>66.5</v>
      </c>
      <c r="K23" s="136">
        <v>0.1</v>
      </c>
      <c r="L23" s="135">
        <v>1.1399999999999999</v>
      </c>
    </row>
    <row r="24" spans="1:12" x14ac:dyDescent="0.2">
      <c r="A24" s="53" t="s">
        <v>98</v>
      </c>
      <c r="B24" s="136">
        <v>290.3</v>
      </c>
      <c r="C24" s="136">
        <v>4217.2</v>
      </c>
      <c r="D24" s="136">
        <v>50.7</v>
      </c>
      <c r="E24" s="136">
        <v>-625</v>
      </c>
      <c r="F24" s="136">
        <v>3933.3</v>
      </c>
      <c r="G24" s="136">
        <v>3.8</v>
      </c>
      <c r="H24" s="135">
        <v>0.65</v>
      </c>
      <c r="I24" s="136">
        <v>1935.7</v>
      </c>
      <c r="J24" s="136">
        <v>5868.9</v>
      </c>
      <c r="K24" s="136">
        <v>4.9000000000000004</v>
      </c>
      <c r="L24" s="135">
        <v>0.97</v>
      </c>
    </row>
    <row r="25" spans="1:12" x14ac:dyDescent="0.2">
      <c r="A25" s="53" t="s">
        <v>90</v>
      </c>
      <c r="B25" s="136">
        <v>306.10000000000002</v>
      </c>
      <c r="C25" s="136">
        <v>2150</v>
      </c>
      <c r="D25" s="136">
        <v>24</v>
      </c>
      <c r="E25" s="136">
        <v>19.100000000000001</v>
      </c>
      <c r="F25" s="136">
        <v>2499.1999999999998</v>
      </c>
      <c r="G25" s="136">
        <v>2.4</v>
      </c>
      <c r="H25" s="135">
        <v>0.83</v>
      </c>
      <c r="I25" s="136">
        <v>189.5</v>
      </c>
      <c r="J25" s="136">
        <v>2688.7</v>
      </c>
      <c r="K25" s="136">
        <v>2.2000000000000002</v>
      </c>
      <c r="L25" s="135">
        <v>0.9</v>
      </c>
    </row>
    <row r="26" spans="1:12" x14ac:dyDescent="0.2">
      <c r="A26" s="53" t="s">
        <v>78</v>
      </c>
      <c r="B26" s="136">
        <v>527</v>
      </c>
      <c r="C26" s="136">
        <v>2494.5</v>
      </c>
      <c r="D26" s="136">
        <v>182.7</v>
      </c>
      <c r="E26" s="136">
        <v>23.5</v>
      </c>
      <c r="F26" s="136">
        <v>3227.8</v>
      </c>
      <c r="G26" s="136">
        <v>3.1</v>
      </c>
      <c r="H26" s="135">
        <v>0.91</v>
      </c>
      <c r="I26" s="136">
        <v>352.6</v>
      </c>
      <c r="J26" s="136">
        <v>3580.4</v>
      </c>
      <c r="K26" s="136">
        <v>3</v>
      </c>
      <c r="L26" s="135">
        <v>1.01</v>
      </c>
    </row>
    <row r="27" spans="1:12" x14ac:dyDescent="0.2">
      <c r="A27" s="53" t="s">
        <v>81</v>
      </c>
      <c r="B27" s="136">
        <v>299.3</v>
      </c>
      <c r="C27" s="136">
        <v>1207.8</v>
      </c>
      <c r="D27" s="136">
        <v>81.599999999999994</v>
      </c>
      <c r="E27" s="136">
        <v>10.8</v>
      </c>
      <c r="F27" s="136">
        <v>1599.4</v>
      </c>
      <c r="G27" s="136">
        <v>1.5</v>
      </c>
      <c r="H27" s="135">
        <v>0.97</v>
      </c>
      <c r="I27" s="136">
        <v>135</v>
      </c>
      <c r="J27" s="136">
        <v>1734.4</v>
      </c>
      <c r="K27" s="136">
        <v>1.4</v>
      </c>
      <c r="L27" s="135">
        <v>1.05</v>
      </c>
    </row>
    <row r="28" spans="1:12" x14ac:dyDescent="0.2">
      <c r="A28" s="53" t="s">
        <v>83</v>
      </c>
      <c r="B28" s="136">
        <v>138.80000000000001</v>
      </c>
      <c r="C28" s="136">
        <v>902.2</v>
      </c>
      <c r="D28" s="136">
        <v>66.900000000000006</v>
      </c>
      <c r="E28" s="136">
        <v>8.1999999999999993</v>
      </c>
      <c r="F28" s="136">
        <v>1116</v>
      </c>
      <c r="G28" s="136">
        <v>1.1000000000000001</v>
      </c>
      <c r="H28" s="135">
        <v>0.83</v>
      </c>
      <c r="I28" s="136">
        <v>109.9</v>
      </c>
      <c r="J28" s="136">
        <v>1225.9000000000001</v>
      </c>
      <c r="K28" s="136">
        <v>1</v>
      </c>
      <c r="L28" s="135">
        <v>0.91</v>
      </c>
    </row>
    <row r="29" spans="1:12" x14ac:dyDescent="0.2">
      <c r="A29" s="53" t="s">
        <v>236</v>
      </c>
      <c r="B29" s="136">
        <v>54.7</v>
      </c>
      <c r="C29" s="136">
        <v>251.9</v>
      </c>
      <c r="D29" s="136">
        <v>17.899999999999999</v>
      </c>
      <c r="E29" s="136">
        <v>2.4</v>
      </c>
      <c r="F29" s="136">
        <v>326.89999999999998</v>
      </c>
      <c r="G29" s="136">
        <v>0.3</v>
      </c>
      <c r="H29" s="135">
        <v>0.93</v>
      </c>
      <c r="I29" s="136">
        <v>74.2</v>
      </c>
      <c r="J29" s="136">
        <v>401.1</v>
      </c>
      <c r="K29" s="136">
        <v>0.3</v>
      </c>
      <c r="L29" s="135">
        <v>1.1399999999999999</v>
      </c>
    </row>
    <row r="30" spans="1:12" x14ac:dyDescent="0.2">
      <c r="A30" s="53" t="s">
        <v>82</v>
      </c>
      <c r="B30" s="136">
        <v>60</v>
      </c>
      <c r="C30" s="136">
        <v>474.9</v>
      </c>
      <c r="D30" s="136">
        <v>36.9</v>
      </c>
      <c r="E30" s="136">
        <v>4.5</v>
      </c>
      <c r="F30" s="136">
        <v>576.29999999999995</v>
      </c>
      <c r="G30" s="136">
        <v>0.6</v>
      </c>
      <c r="H30" s="135">
        <v>0.85</v>
      </c>
      <c r="I30" s="136">
        <v>117.4</v>
      </c>
      <c r="J30" s="136">
        <v>693.7</v>
      </c>
      <c r="K30" s="136">
        <v>0.6</v>
      </c>
      <c r="L30" s="135">
        <v>1.02</v>
      </c>
    </row>
    <row r="31" spans="1:12" x14ac:dyDescent="0.2">
      <c r="A31" s="53" t="s">
        <v>92</v>
      </c>
      <c r="B31" s="136">
        <v>266.89999999999998</v>
      </c>
      <c r="C31" s="136">
        <v>1436.1</v>
      </c>
      <c r="D31" s="136">
        <v>87.1</v>
      </c>
      <c r="E31" s="136">
        <v>12.6</v>
      </c>
      <c r="F31" s="136">
        <v>1802.8</v>
      </c>
      <c r="G31" s="136">
        <v>1.7</v>
      </c>
      <c r="H31" s="135">
        <v>0.93</v>
      </c>
      <c r="I31" s="136">
        <v>152.4</v>
      </c>
      <c r="J31" s="136">
        <v>1955.2</v>
      </c>
      <c r="K31" s="136">
        <v>1.6</v>
      </c>
      <c r="L31" s="135">
        <v>1.01</v>
      </c>
    </row>
    <row r="32" spans="1:12" x14ac:dyDescent="0.2">
      <c r="A32" s="53" t="s">
        <v>96</v>
      </c>
      <c r="B32" s="136">
        <v>173.1</v>
      </c>
      <c r="C32" s="136">
        <v>2798.9</v>
      </c>
      <c r="D32" s="136">
        <v>33</v>
      </c>
      <c r="E32" s="136">
        <v>-138.30000000000001</v>
      </c>
      <c r="F32" s="136">
        <v>2866.6</v>
      </c>
      <c r="G32" s="136">
        <v>2.8</v>
      </c>
      <c r="H32" s="135">
        <v>0.72</v>
      </c>
      <c r="I32" s="136">
        <v>466.9</v>
      </c>
      <c r="J32" s="136">
        <v>3333.6</v>
      </c>
      <c r="K32" s="136">
        <v>2.8</v>
      </c>
      <c r="L32" s="135">
        <v>0.84</v>
      </c>
    </row>
    <row r="33" spans="1:12" x14ac:dyDescent="0.2">
      <c r="A33" s="53" t="s">
        <v>91</v>
      </c>
      <c r="B33" s="136">
        <v>2513.1</v>
      </c>
      <c r="C33" s="136">
        <v>12240</v>
      </c>
      <c r="D33" s="136">
        <v>-3595.9</v>
      </c>
      <c r="E33" s="136">
        <v>116.2</v>
      </c>
      <c r="F33" s="136">
        <v>11273.4</v>
      </c>
      <c r="G33" s="136">
        <v>10.9</v>
      </c>
      <c r="H33" s="135">
        <v>0.64</v>
      </c>
      <c r="I33" s="136">
        <v>2551.8000000000002</v>
      </c>
      <c r="J33" s="136">
        <v>13825.2</v>
      </c>
      <c r="K33" s="136">
        <v>11.5</v>
      </c>
      <c r="L33" s="135">
        <v>0.79</v>
      </c>
    </row>
    <row r="34" spans="1:12" s="247" customFormat="1" x14ac:dyDescent="0.2">
      <c r="A34" s="263"/>
    </row>
    <row r="35" spans="1:12" s="132" customFormat="1" x14ac:dyDescent="0.2">
      <c r="A35" s="132" t="s">
        <v>235</v>
      </c>
      <c r="B35" s="134">
        <v>14798.9</v>
      </c>
      <c r="C35" s="134">
        <v>88414</v>
      </c>
      <c r="D35" s="134">
        <v>5.4</v>
      </c>
      <c r="E35" s="134">
        <v>-1.4</v>
      </c>
      <c r="F35" s="134">
        <v>103216.9</v>
      </c>
      <c r="G35" s="134">
        <v>100</v>
      </c>
      <c r="H35" s="133">
        <v>0.82</v>
      </c>
      <c r="I35" s="134">
        <v>16777.7</v>
      </c>
      <c r="J35" s="134">
        <v>119994.7</v>
      </c>
      <c r="K35" s="134">
        <v>100</v>
      </c>
      <c r="L35" s="133">
        <v>0.95</v>
      </c>
    </row>
    <row r="37" spans="1:12" s="250" customFormat="1" x14ac:dyDescent="0.2">
      <c r="A37" s="264" t="s">
        <v>102</v>
      </c>
    </row>
    <row r="38" spans="1:12" s="250" customFormat="1" ht="27" customHeight="1" x14ac:dyDescent="0.2">
      <c r="A38" s="265" t="s">
        <v>234</v>
      </c>
    </row>
  </sheetData>
  <mergeCells count="7">
    <mergeCell ref="A34:XFD34"/>
    <mergeCell ref="A1:XFD1"/>
    <mergeCell ref="A2:XFD2"/>
    <mergeCell ref="A38:XFD38"/>
    <mergeCell ref="A37:XFD37"/>
    <mergeCell ref="A3:XFD3"/>
    <mergeCell ref="A6:XFD6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sqref="A1:IV1"/>
    </sheetView>
  </sheetViews>
  <sheetFormatPr baseColWidth="10" defaultRowHeight="12.75" x14ac:dyDescent="0.2"/>
  <cols>
    <col min="1" max="1" width="37.140625" style="53" customWidth="1"/>
    <col min="2" max="14" width="9.140625" style="53" bestFit="1" customWidth="1"/>
    <col min="15" max="16384" width="11.42578125" style="53"/>
  </cols>
  <sheetData>
    <row r="1" spans="1:14" s="246" customFormat="1" x14ac:dyDescent="0.2">
      <c r="A1" s="246" t="s">
        <v>257</v>
      </c>
    </row>
    <row r="2" spans="1:14" s="250" customFormat="1" x14ac:dyDescent="0.2">
      <c r="A2" s="264" t="s">
        <v>27</v>
      </c>
    </row>
    <row r="3" spans="1:14" s="250" customFormat="1" x14ac:dyDescent="0.2"/>
    <row r="4" spans="1:14" s="132" customFormat="1" x14ac:dyDescent="0.2">
      <c r="B4" s="132">
        <v>1995</v>
      </c>
      <c r="C4" s="132">
        <v>1996</v>
      </c>
      <c r="D4" s="132">
        <v>1997</v>
      </c>
      <c r="E4" s="132">
        <v>1998</v>
      </c>
      <c r="F4" s="132">
        <v>1999</v>
      </c>
      <c r="H4" s="132">
        <v>2000</v>
      </c>
      <c r="I4" s="132">
        <v>2001</v>
      </c>
      <c r="J4" s="132">
        <v>2002</v>
      </c>
      <c r="K4" s="132">
        <v>2003</v>
      </c>
      <c r="L4" s="132">
        <v>2004</v>
      </c>
      <c r="M4" s="132">
        <v>2005</v>
      </c>
      <c r="N4" s="132">
        <v>2006</v>
      </c>
    </row>
    <row r="5" spans="1:14" s="268" customFormat="1" x14ac:dyDescent="0.2"/>
    <row r="6" spans="1:14" x14ac:dyDescent="0.2">
      <c r="A6" s="53" t="s">
        <v>256</v>
      </c>
      <c r="B6" s="137">
        <v>1105.5999999999999</v>
      </c>
      <c r="C6" s="137">
        <v>947.2</v>
      </c>
      <c r="D6" s="137">
        <v>1035.5999999999999</v>
      </c>
      <c r="E6" s="137">
        <v>863.6</v>
      </c>
      <c r="F6" s="137">
        <v>775.6</v>
      </c>
      <c r="G6" s="137"/>
      <c r="H6" s="137">
        <v>818.1</v>
      </c>
      <c r="I6" s="137">
        <v>762.1</v>
      </c>
      <c r="J6" s="137">
        <v>553.70000000000005</v>
      </c>
      <c r="K6" s="137">
        <v>511.6</v>
      </c>
      <c r="L6" s="137">
        <v>248.3</v>
      </c>
      <c r="M6" s="137">
        <v>326.3</v>
      </c>
      <c r="N6" s="137">
        <v>385.4</v>
      </c>
    </row>
    <row r="7" spans="1:14" x14ac:dyDescent="0.2">
      <c r="A7" s="53" t="s">
        <v>255</v>
      </c>
      <c r="B7" s="137">
        <v>378.8</v>
      </c>
      <c r="C7" s="137">
        <v>559.5</v>
      </c>
      <c r="D7" s="137">
        <v>738</v>
      </c>
      <c r="E7" s="137">
        <v>867.7</v>
      </c>
      <c r="F7" s="137">
        <v>914.6</v>
      </c>
      <c r="G7" s="137"/>
      <c r="H7" s="137">
        <v>894.1</v>
      </c>
      <c r="I7" s="137">
        <v>848.4</v>
      </c>
      <c r="J7" s="137">
        <v>1070</v>
      </c>
      <c r="K7" s="137">
        <v>1211.8</v>
      </c>
      <c r="L7" s="137">
        <v>1596.9</v>
      </c>
      <c r="M7" s="137">
        <v>1588.9</v>
      </c>
      <c r="N7" s="137">
        <v>1557.1</v>
      </c>
    </row>
    <row r="8" spans="1:14" x14ac:dyDescent="0.2">
      <c r="A8" s="53" t="s">
        <v>254</v>
      </c>
      <c r="B8" s="137">
        <v>56.6</v>
      </c>
      <c r="C8" s="137">
        <v>103.5</v>
      </c>
      <c r="D8" s="137">
        <v>82.4</v>
      </c>
      <c r="E8" s="137">
        <v>112.9</v>
      </c>
      <c r="F8" s="137">
        <v>118.9</v>
      </c>
      <c r="G8" s="137"/>
      <c r="H8" s="137">
        <v>111.4</v>
      </c>
      <c r="I8" s="137">
        <v>251.8</v>
      </c>
      <c r="J8" s="137">
        <v>34.5</v>
      </c>
      <c r="K8" s="137">
        <v>45.8</v>
      </c>
      <c r="L8" s="137">
        <v>25.4</v>
      </c>
      <c r="M8" s="137">
        <v>40.299999999999997</v>
      </c>
      <c r="N8" s="137">
        <v>71.400000000000006</v>
      </c>
    </row>
    <row r="9" spans="1:14" s="132" customFormat="1" x14ac:dyDescent="0.2">
      <c r="A9" s="132" t="s">
        <v>164</v>
      </c>
      <c r="B9" s="134">
        <v>1541</v>
      </c>
      <c r="C9" s="134">
        <v>1610.2</v>
      </c>
      <c r="D9" s="134">
        <v>1856</v>
      </c>
      <c r="E9" s="134">
        <v>1844.2</v>
      </c>
      <c r="F9" s="134">
        <v>1809.1</v>
      </c>
      <c r="G9" s="134"/>
      <c r="H9" s="134">
        <v>1823.6</v>
      </c>
      <c r="I9" s="134">
        <v>1862.3</v>
      </c>
      <c r="J9" s="134">
        <v>1658.2</v>
      </c>
      <c r="K9" s="146">
        <v>1769.2</v>
      </c>
      <c r="L9" s="146">
        <v>1870.5</v>
      </c>
      <c r="M9" s="146">
        <v>1955.5</v>
      </c>
      <c r="N9" s="146">
        <v>2013</v>
      </c>
    </row>
    <row r="10" spans="1:14" x14ac:dyDescent="0.2">
      <c r="A10" s="145" t="s">
        <v>19</v>
      </c>
      <c r="B10" s="144">
        <v>0.9</v>
      </c>
      <c r="C10" s="144">
        <v>0.9</v>
      </c>
      <c r="D10" s="144">
        <v>1.02</v>
      </c>
      <c r="E10" s="144">
        <v>0.97</v>
      </c>
      <c r="F10" s="144">
        <v>0.92</v>
      </c>
      <c r="G10" s="144"/>
      <c r="H10" s="144">
        <v>0.89</v>
      </c>
      <c r="I10" s="144">
        <v>0.89</v>
      </c>
      <c r="J10" s="144">
        <v>0.76</v>
      </c>
      <c r="K10" s="54">
        <v>0.79</v>
      </c>
      <c r="L10" s="54">
        <v>0.8</v>
      </c>
      <c r="M10" s="54">
        <v>0.81</v>
      </c>
      <c r="N10" s="54">
        <v>0.79</v>
      </c>
    </row>
    <row r="11" spans="1:14" s="250" customFormat="1" x14ac:dyDescent="0.2"/>
    <row r="12" spans="1:14" x14ac:dyDescent="0.2">
      <c r="A12" s="53" t="s">
        <v>250</v>
      </c>
      <c r="B12" s="153">
        <v>172070</v>
      </c>
      <c r="C12" s="153">
        <v>179400</v>
      </c>
      <c r="D12" s="153">
        <v>182190</v>
      </c>
      <c r="E12" s="153">
        <v>189330</v>
      </c>
      <c r="F12" s="153">
        <v>195740</v>
      </c>
      <c r="G12" s="153"/>
      <c r="H12" s="153">
        <v>204950</v>
      </c>
      <c r="I12" s="153">
        <v>209650</v>
      </c>
      <c r="J12" s="153">
        <v>217800</v>
      </c>
      <c r="K12" s="153">
        <v>222830</v>
      </c>
      <c r="L12" s="153">
        <v>232960</v>
      </c>
      <c r="M12" s="153">
        <v>242860</v>
      </c>
      <c r="N12" s="153">
        <v>256250</v>
      </c>
    </row>
    <row r="13" spans="1:14" s="250" customFormat="1" x14ac:dyDescent="0.2"/>
    <row r="14" spans="1:14" x14ac:dyDescent="0.2">
      <c r="B14" s="132">
        <v>2007</v>
      </c>
      <c r="C14" s="132">
        <v>2008</v>
      </c>
      <c r="D14" s="132">
        <v>2009</v>
      </c>
      <c r="E14" s="132">
        <v>2010</v>
      </c>
      <c r="F14" s="132">
        <v>2011</v>
      </c>
    </row>
    <row r="15" spans="1:14" s="250" customFormat="1" x14ac:dyDescent="0.2">
      <c r="A15" s="264"/>
    </row>
    <row r="16" spans="1:14" x14ac:dyDescent="0.2">
      <c r="A16" s="53" t="s">
        <v>256</v>
      </c>
      <c r="B16" s="148">
        <v>409</v>
      </c>
      <c r="C16" s="148">
        <v>389.4</v>
      </c>
      <c r="D16" s="148">
        <v>270.7</v>
      </c>
      <c r="E16" s="147">
        <v>287.10000000000002</v>
      </c>
      <c r="F16" s="55">
        <v>306.10000000000002</v>
      </c>
    </row>
    <row r="17" spans="1:6" x14ac:dyDescent="0.2">
      <c r="A17" s="53" t="s">
        <v>255</v>
      </c>
      <c r="B17" s="137">
        <v>1564.8</v>
      </c>
      <c r="C17" s="137">
        <v>1567.3</v>
      </c>
      <c r="D17" s="137">
        <v>1871.3</v>
      </c>
      <c r="E17" s="136">
        <v>2130.6</v>
      </c>
      <c r="F17" s="136">
        <v>2149.1</v>
      </c>
    </row>
    <row r="18" spans="1:6" x14ac:dyDescent="0.2">
      <c r="A18" s="53" t="s">
        <v>254</v>
      </c>
      <c r="B18" s="148">
        <v>43</v>
      </c>
      <c r="C18" s="148">
        <v>36</v>
      </c>
      <c r="D18" s="148">
        <v>27.7</v>
      </c>
      <c r="E18" s="147">
        <v>22.7</v>
      </c>
      <c r="F18" s="147">
        <v>24</v>
      </c>
    </row>
    <row r="19" spans="1:6" x14ac:dyDescent="0.2">
      <c r="A19" s="152" t="s">
        <v>253</v>
      </c>
      <c r="B19" s="150"/>
      <c r="C19" s="150"/>
      <c r="D19" s="150">
        <v>-31</v>
      </c>
      <c r="E19" s="149"/>
      <c r="F19" s="55"/>
    </row>
    <row r="20" spans="1:6" x14ac:dyDescent="0.2">
      <c r="A20" s="151" t="s">
        <v>252</v>
      </c>
      <c r="B20" s="150"/>
      <c r="C20" s="150"/>
      <c r="D20" s="150">
        <v>19.399999999999999</v>
      </c>
      <c r="E20" s="149">
        <v>18.899999999999999</v>
      </c>
      <c r="F20" s="149">
        <v>19.100000000000001</v>
      </c>
    </row>
    <row r="21" spans="1:6" ht="14.25" x14ac:dyDescent="0.2">
      <c r="A21" s="145" t="s">
        <v>251</v>
      </c>
      <c r="B21" s="148">
        <v>0.108</v>
      </c>
      <c r="C21" s="148">
        <v>0.20499999999999999</v>
      </c>
      <c r="D21" s="148">
        <v>0.9</v>
      </c>
      <c r="E21" s="147">
        <v>1.0389999999999999</v>
      </c>
      <c r="F21" s="55">
        <v>0.9</v>
      </c>
    </row>
    <row r="22" spans="1:6" s="132" customFormat="1" x14ac:dyDescent="0.2">
      <c r="A22" s="132" t="s">
        <v>164</v>
      </c>
      <c r="B22" s="134">
        <v>2017</v>
      </c>
      <c r="C22" s="134">
        <v>1992.8</v>
      </c>
      <c r="D22" s="134">
        <v>2159</v>
      </c>
      <c r="E22" s="146">
        <v>2460.3000000000002</v>
      </c>
      <c r="F22" s="146">
        <v>2499.1999999999998</v>
      </c>
    </row>
    <row r="23" spans="1:6" x14ac:dyDescent="0.2">
      <c r="A23" s="145" t="s">
        <v>19</v>
      </c>
      <c r="B23" s="144">
        <v>0.75</v>
      </c>
      <c r="C23" s="144">
        <v>0.71</v>
      </c>
      <c r="D23" s="144">
        <v>0.79</v>
      </c>
      <c r="E23" s="54">
        <v>0.86</v>
      </c>
      <c r="F23" s="55">
        <v>0.83</v>
      </c>
    </row>
    <row r="24" spans="1:6" s="250" customFormat="1" x14ac:dyDescent="0.2"/>
    <row r="25" spans="1:6" x14ac:dyDescent="0.2">
      <c r="A25" s="53" t="s">
        <v>250</v>
      </c>
      <c r="B25" s="143">
        <v>270717</v>
      </c>
      <c r="C25" s="143">
        <v>282184</v>
      </c>
      <c r="D25" s="143">
        <v>273006</v>
      </c>
      <c r="E25" s="143">
        <v>284682</v>
      </c>
      <c r="F25" s="143">
        <v>300247</v>
      </c>
    </row>
    <row r="27" spans="1:6" s="250" customFormat="1" x14ac:dyDescent="0.2">
      <c r="A27" s="250" t="s">
        <v>102</v>
      </c>
    </row>
    <row r="28" spans="1:6" s="250" customFormat="1" x14ac:dyDescent="0.2">
      <c r="A28" s="265" t="s">
        <v>249</v>
      </c>
    </row>
  </sheetData>
  <mergeCells count="10">
    <mergeCell ref="A1:XFD1"/>
    <mergeCell ref="A2:XFD2"/>
    <mergeCell ref="A28:XFD28"/>
    <mergeCell ref="A27:XFD27"/>
    <mergeCell ref="A3:XFD3"/>
    <mergeCell ref="A5:XFD5"/>
    <mergeCell ref="A11:XFD11"/>
    <mergeCell ref="A13:XFD13"/>
    <mergeCell ref="A15:XFD15"/>
    <mergeCell ref="A24:XFD24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workbookViewId="0">
      <selection sqref="A1:IV1"/>
    </sheetView>
  </sheetViews>
  <sheetFormatPr baseColWidth="10" defaultRowHeight="12.75" x14ac:dyDescent="0.2"/>
  <cols>
    <col min="1" max="1" width="15.5703125" style="145" customWidth="1"/>
    <col min="2" max="2" width="8.42578125" style="145" bestFit="1" customWidth="1"/>
    <col min="3" max="3" width="8.7109375" style="145" bestFit="1" customWidth="1"/>
    <col min="4" max="4" width="10.85546875" style="145" bestFit="1" customWidth="1"/>
    <col min="5" max="5" width="9.42578125" style="145" bestFit="1" customWidth="1"/>
    <col min="6" max="6" width="11.140625" style="145" bestFit="1" customWidth="1"/>
    <col min="7" max="7" width="9.5703125" style="145" bestFit="1" customWidth="1"/>
    <col min="8" max="9" width="10.140625" style="145" bestFit="1" customWidth="1"/>
    <col min="10" max="10" width="9.5703125" style="145" bestFit="1" customWidth="1"/>
    <col min="11" max="16384" width="11.42578125" style="145"/>
  </cols>
  <sheetData>
    <row r="1" spans="1:13" s="246" customFormat="1" x14ac:dyDescent="0.2">
      <c r="A1" s="246" t="s">
        <v>273</v>
      </c>
    </row>
    <row r="2" spans="1:13" s="264" customFormat="1" x14ac:dyDescent="0.2">
      <c r="A2" s="264" t="s">
        <v>27</v>
      </c>
    </row>
    <row r="3" spans="1:13" s="264" customFormat="1" x14ac:dyDescent="0.2"/>
    <row r="4" spans="1:13" s="158" customFormat="1" ht="51" x14ac:dyDescent="0.2">
      <c r="B4" s="159" t="s">
        <v>272</v>
      </c>
      <c r="C4" s="159" t="s">
        <v>271</v>
      </c>
      <c r="D4" s="159" t="s">
        <v>270</v>
      </c>
      <c r="E4" s="159" t="s">
        <v>269</v>
      </c>
      <c r="F4" s="159" t="s">
        <v>268</v>
      </c>
      <c r="G4" s="159" t="s">
        <v>267</v>
      </c>
      <c r="H4" s="159" t="s">
        <v>266</v>
      </c>
      <c r="I4" s="159" t="s">
        <v>265</v>
      </c>
      <c r="J4" s="159" t="s">
        <v>264</v>
      </c>
    </row>
    <row r="5" spans="1:13" s="264" customFormat="1" x14ac:dyDescent="0.2"/>
    <row r="6" spans="1:13" x14ac:dyDescent="0.2">
      <c r="A6" s="145" t="s">
        <v>100</v>
      </c>
      <c r="B6" s="155">
        <v>1041.5999999999999</v>
      </c>
      <c r="C6" s="155">
        <v>286.8</v>
      </c>
      <c r="D6" s="155">
        <v>713.5</v>
      </c>
      <c r="E6" s="155">
        <v>59.1</v>
      </c>
      <c r="F6" s="155">
        <v>92.7</v>
      </c>
      <c r="G6" s="155">
        <v>0</v>
      </c>
      <c r="H6" s="155">
        <v>4603.1000000000004</v>
      </c>
      <c r="I6" s="155">
        <v>6796.7</v>
      </c>
      <c r="J6" s="155">
        <v>5.8</v>
      </c>
    </row>
    <row r="7" spans="1:13" x14ac:dyDescent="0.2">
      <c r="A7" s="145" t="s">
        <v>80</v>
      </c>
      <c r="B7" s="155">
        <v>68.099999999999994</v>
      </c>
      <c r="C7" s="155">
        <v>539.4</v>
      </c>
      <c r="D7" s="155">
        <v>443.7</v>
      </c>
      <c r="E7" s="155">
        <v>7.3</v>
      </c>
      <c r="F7" s="155">
        <v>4.3</v>
      </c>
      <c r="G7" s="155">
        <v>31.3</v>
      </c>
      <c r="H7" s="155">
        <v>13.1</v>
      </c>
      <c r="I7" s="155">
        <v>1107.0999999999999</v>
      </c>
      <c r="J7" s="155">
        <v>0.9</v>
      </c>
    </row>
    <row r="8" spans="1:13" x14ac:dyDescent="0.2">
      <c r="A8" s="145" t="s">
        <v>84</v>
      </c>
      <c r="B8" s="155">
        <v>75.099999999999994</v>
      </c>
      <c r="C8" s="155">
        <v>1774.8</v>
      </c>
      <c r="D8" s="155">
        <v>1132.8</v>
      </c>
      <c r="E8" s="155">
        <v>4.4000000000000004</v>
      </c>
      <c r="F8" s="155">
        <v>24.9</v>
      </c>
      <c r="G8" s="155">
        <v>0.3</v>
      </c>
      <c r="H8" s="155">
        <v>16.8</v>
      </c>
      <c r="I8" s="155">
        <v>3029.1</v>
      </c>
      <c r="J8" s="155">
        <v>2.6</v>
      </c>
    </row>
    <row r="9" spans="1:13" x14ac:dyDescent="0.2">
      <c r="A9" s="145" t="s">
        <v>97</v>
      </c>
      <c r="B9" s="155">
        <v>189.7</v>
      </c>
      <c r="C9" s="155">
        <v>131.69999999999999</v>
      </c>
      <c r="D9" s="155">
        <v>1088.0999999999999</v>
      </c>
      <c r="E9" s="155">
        <v>2.4</v>
      </c>
      <c r="F9" s="155">
        <v>10.199999999999999</v>
      </c>
      <c r="G9" s="155">
        <v>0</v>
      </c>
      <c r="H9" s="155">
        <v>50.9</v>
      </c>
      <c r="I9" s="155">
        <v>1473.1</v>
      </c>
      <c r="J9" s="155">
        <v>1.3</v>
      </c>
      <c r="M9" s="154"/>
    </row>
    <row r="10" spans="1:13" x14ac:dyDescent="0.2">
      <c r="A10" s="145" t="s">
        <v>99</v>
      </c>
      <c r="B10" s="155">
        <v>1576.7</v>
      </c>
      <c r="C10" s="155">
        <v>3447.5</v>
      </c>
      <c r="D10" s="155">
        <v>6836.9</v>
      </c>
      <c r="E10" s="155">
        <v>40.1</v>
      </c>
      <c r="F10" s="155">
        <v>47.6</v>
      </c>
      <c r="G10" s="155">
        <v>0</v>
      </c>
      <c r="H10" s="155">
        <v>184.2</v>
      </c>
      <c r="I10" s="155">
        <v>12133</v>
      </c>
      <c r="J10" s="155">
        <v>10.3</v>
      </c>
    </row>
    <row r="11" spans="1:13" x14ac:dyDescent="0.2">
      <c r="A11" s="145" t="s">
        <v>75</v>
      </c>
      <c r="B11" s="155">
        <v>19.2</v>
      </c>
      <c r="C11" s="155">
        <v>268.10000000000002</v>
      </c>
      <c r="D11" s="155">
        <v>201</v>
      </c>
      <c r="E11" s="155">
        <v>3.1</v>
      </c>
      <c r="F11" s="155">
        <v>3.8</v>
      </c>
      <c r="G11" s="155">
        <v>0.7</v>
      </c>
      <c r="H11" s="155">
        <v>8.6999999999999993</v>
      </c>
      <c r="I11" s="155">
        <v>504.7</v>
      </c>
      <c r="J11" s="155">
        <v>0.4</v>
      </c>
    </row>
    <row r="12" spans="1:13" x14ac:dyDescent="0.2">
      <c r="A12" s="145" t="s">
        <v>87</v>
      </c>
      <c r="B12" s="155">
        <v>170.5</v>
      </c>
      <c r="C12" s="155">
        <v>155.1</v>
      </c>
      <c r="D12" s="155">
        <v>1257.2</v>
      </c>
      <c r="E12" s="155">
        <v>3.7</v>
      </c>
      <c r="F12" s="155">
        <v>10.3</v>
      </c>
      <c r="G12" s="155">
        <v>0</v>
      </c>
      <c r="H12" s="155">
        <v>42.5</v>
      </c>
      <c r="I12" s="155">
        <v>1639.5</v>
      </c>
      <c r="J12" s="155">
        <v>1.4</v>
      </c>
    </row>
    <row r="13" spans="1:13" x14ac:dyDescent="0.2">
      <c r="A13" s="145" t="s">
        <v>79</v>
      </c>
      <c r="B13" s="155">
        <v>219.9</v>
      </c>
      <c r="C13" s="155">
        <v>3331.7</v>
      </c>
      <c r="D13" s="155">
        <v>2894.7</v>
      </c>
      <c r="E13" s="155">
        <v>44</v>
      </c>
      <c r="F13" s="155">
        <v>8.9</v>
      </c>
      <c r="G13" s="155">
        <v>0</v>
      </c>
      <c r="H13" s="155">
        <v>37.700000000000003</v>
      </c>
      <c r="I13" s="155">
        <v>6536.9</v>
      </c>
      <c r="J13" s="155">
        <v>5.6</v>
      </c>
    </row>
    <row r="14" spans="1:13" x14ac:dyDescent="0.2">
      <c r="A14" s="145" t="s">
        <v>88</v>
      </c>
      <c r="B14" s="155">
        <v>903.1</v>
      </c>
      <c r="C14" s="155">
        <v>5428.1</v>
      </c>
      <c r="D14" s="155">
        <v>7092.4</v>
      </c>
      <c r="E14" s="155">
        <v>62.3</v>
      </c>
      <c r="F14" s="155">
        <v>27.8</v>
      </c>
      <c r="G14" s="155">
        <v>0</v>
      </c>
      <c r="H14" s="155">
        <v>85.2</v>
      </c>
      <c r="I14" s="155">
        <v>13599</v>
      </c>
      <c r="J14" s="155">
        <v>11.6</v>
      </c>
    </row>
    <row r="15" spans="1:13" x14ac:dyDescent="0.2">
      <c r="A15" s="145" t="s">
        <v>93</v>
      </c>
      <c r="B15" s="155">
        <v>1312.7</v>
      </c>
      <c r="C15" s="155">
        <v>1772.6</v>
      </c>
      <c r="D15" s="155">
        <v>9541.5</v>
      </c>
      <c r="E15" s="155">
        <v>62.5</v>
      </c>
      <c r="F15" s="155">
        <v>130.4</v>
      </c>
      <c r="G15" s="155">
        <v>0</v>
      </c>
      <c r="H15" s="155">
        <v>342.6</v>
      </c>
      <c r="I15" s="155">
        <v>13162.3</v>
      </c>
      <c r="J15" s="155">
        <v>11.2</v>
      </c>
    </row>
    <row r="16" spans="1:13" x14ac:dyDescent="0.2">
      <c r="A16" s="145" t="s">
        <v>95</v>
      </c>
      <c r="B16" s="155">
        <v>826.7</v>
      </c>
      <c r="C16" s="155">
        <v>2341</v>
      </c>
      <c r="D16" s="155">
        <v>5993.5</v>
      </c>
      <c r="E16" s="155">
        <v>67.8</v>
      </c>
      <c r="F16" s="155">
        <v>107.1</v>
      </c>
      <c r="G16" s="155">
        <v>0</v>
      </c>
      <c r="H16" s="155">
        <v>249.7</v>
      </c>
      <c r="I16" s="155">
        <v>9585.9</v>
      </c>
      <c r="J16" s="155">
        <v>8.1999999999999993</v>
      </c>
    </row>
    <row r="17" spans="1:10" x14ac:dyDescent="0.2">
      <c r="A17" s="145" t="s">
        <v>89</v>
      </c>
      <c r="B17" s="155">
        <v>18.5</v>
      </c>
      <c r="C17" s="155">
        <v>85.3</v>
      </c>
      <c r="D17" s="155">
        <v>66</v>
      </c>
      <c r="E17" s="155">
        <v>6.6</v>
      </c>
      <c r="F17" s="155">
        <v>1</v>
      </c>
      <c r="G17" s="155">
        <v>0</v>
      </c>
      <c r="H17" s="155">
        <v>6.2</v>
      </c>
      <c r="I17" s="155">
        <v>183.6</v>
      </c>
      <c r="J17" s="155">
        <v>0.2</v>
      </c>
    </row>
    <row r="18" spans="1:10" x14ac:dyDescent="0.2">
      <c r="A18" s="145" t="s">
        <v>76</v>
      </c>
      <c r="B18" s="155">
        <v>28.1</v>
      </c>
      <c r="C18" s="155">
        <v>560.79999999999995</v>
      </c>
      <c r="D18" s="155">
        <v>302.7</v>
      </c>
      <c r="E18" s="155">
        <v>5.2</v>
      </c>
      <c r="F18" s="155">
        <v>4.5</v>
      </c>
      <c r="G18" s="155">
        <v>0</v>
      </c>
      <c r="H18" s="155">
        <v>9.5</v>
      </c>
      <c r="I18" s="155">
        <v>911</v>
      </c>
      <c r="J18" s="155">
        <v>0.8</v>
      </c>
    </row>
    <row r="19" spans="1:10" x14ac:dyDescent="0.2">
      <c r="A19" s="145" t="s">
        <v>74</v>
      </c>
      <c r="B19" s="155">
        <v>93</v>
      </c>
      <c r="C19" s="155">
        <v>977.1</v>
      </c>
      <c r="D19" s="155">
        <v>536.20000000000005</v>
      </c>
      <c r="E19" s="155">
        <v>31.7</v>
      </c>
      <c r="F19" s="155">
        <v>3.1</v>
      </c>
      <c r="G19" s="155">
        <v>1.1000000000000001</v>
      </c>
      <c r="H19" s="155">
        <v>10.6</v>
      </c>
      <c r="I19" s="155">
        <v>1652.8</v>
      </c>
      <c r="J19" s="155">
        <v>1.4</v>
      </c>
    </row>
    <row r="20" spans="1:10" x14ac:dyDescent="0.2">
      <c r="A20" s="145" t="s">
        <v>94</v>
      </c>
      <c r="B20" s="155">
        <v>134.5</v>
      </c>
      <c r="C20" s="155">
        <v>21.6</v>
      </c>
      <c r="D20" s="155">
        <v>53.3</v>
      </c>
      <c r="E20" s="155">
        <v>2.8</v>
      </c>
      <c r="F20" s="155">
        <v>9.8000000000000007</v>
      </c>
      <c r="G20" s="155">
        <v>0</v>
      </c>
      <c r="H20" s="155">
        <v>1326.6</v>
      </c>
      <c r="I20" s="155">
        <v>1548.5</v>
      </c>
      <c r="J20" s="155">
        <v>1.3</v>
      </c>
    </row>
    <row r="21" spans="1:10" x14ac:dyDescent="0.2">
      <c r="A21" s="145" t="s">
        <v>77</v>
      </c>
      <c r="B21" s="155">
        <v>111.5</v>
      </c>
      <c r="C21" s="155">
        <v>3637.1</v>
      </c>
      <c r="D21" s="155">
        <v>1500</v>
      </c>
      <c r="E21" s="155">
        <v>10.8</v>
      </c>
      <c r="F21" s="155">
        <v>33.299999999999997</v>
      </c>
      <c r="G21" s="155">
        <v>16.5</v>
      </c>
      <c r="H21" s="155">
        <v>21.7</v>
      </c>
      <c r="I21" s="155">
        <v>5330.9</v>
      </c>
      <c r="J21" s="155">
        <v>4.5</v>
      </c>
    </row>
    <row r="22" spans="1:10" x14ac:dyDescent="0.2">
      <c r="A22" s="145" t="s">
        <v>86</v>
      </c>
      <c r="B22" s="155">
        <v>18.899999999999999</v>
      </c>
      <c r="C22" s="155">
        <v>84.7</v>
      </c>
      <c r="D22" s="155">
        <v>15.3</v>
      </c>
      <c r="E22" s="155">
        <v>7.1</v>
      </c>
      <c r="F22" s="155">
        <v>1.1000000000000001</v>
      </c>
      <c r="G22" s="155">
        <v>0</v>
      </c>
      <c r="H22" s="155">
        <v>8.1999999999999993</v>
      </c>
      <c r="I22" s="155">
        <v>135.19999999999999</v>
      </c>
      <c r="J22" s="155">
        <v>0.1</v>
      </c>
    </row>
    <row r="23" spans="1:10" x14ac:dyDescent="0.2">
      <c r="A23" s="145" t="s">
        <v>98</v>
      </c>
      <c r="B23" s="155">
        <v>578.79999999999995</v>
      </c>
      <c r="C23" s="155">
        <v>307</v>
      </c>
      <c r="D23" s="155">
        <v>940.4</v>
      </c>
      <c r="E23" s="155">
        <v>131.4</v>
      </c>
      <c r="F23" s="155">
        <v>17.600000000000001</v>
      </c>
      <c r="G23" s="155">
        <v>0</v>
      </c>
      <c r="H23" s="155">
        <v>89.1</v>
      </c>
      <c r="I23" s="155">
        <v>2064.3000000000002</v>
      </c>
      <c r="J23" s="155">
        <v>1.8</v>
      </c>
    </row>
    <row r="24" spans="1:10" x14ac:dyDescent="0.2">
      <c r="A24" s="145" t="s">
        <v>90</v>
      </c>
      <c r="B24" s="155">
        <v>283</v>
      </c>
      <c r="C24" s="155">
        <v>218.8</v>
      </c>
      <c r="D24" s="155">
        <v>1312.4</v>
      </c>
      <c r="E24" s="155">
        <v>32.799999999999997</v>
      </c>
      <c r="F24" s="155">
        <v>9.6999999999999993</v>
      </c>
      <c r="G24" s="155">
        <v>0</v>
      </c>
      <c r="H24" s="155">
        <v>19.100000000000001</v>
      </c>
      <c r="I24" s="155">
        <v>1875.8</v>
      </c>
      <c r="J24" s="155">
        <v>1.6</v>
      </c>
    </row>
    <row r="25" spans="1:10" x14ac:dyDescent="0.2">
      <c r="A25" s="145" t="s">
        <v>78</v>
      </c>
      <c r="B25" s="155">
        <v>234</v>
      </c>
      <c r="C25" s="155">
        <v>9633.2999999999993</v>
      </c>
      <c r="D25" s="155">
        <v>4293</v>
      </c>
      <c r="E25" s="155">
        <v>122.8</v>
      </c>
      <c r="F25" s="155">
        <v>119.7</v>
      </c>
      <c r="G25" s="155">
        <v>10.1</v>
      </c>
      <c r="H25" s="155">
        <v>27.7</v>
      </c>
      <c r="I25" s="155">
        <v>14440.6</v>
      </c>
      <c r="J25" s="155">
        <v>12.3</v>
      </c>
    </row>
    <row r="26" spans="1:10" x14ac:dyDescent="0.2">
      <c r="A26" s="145" t="s">
        <v>81</v>
      </c>
      <c r="B26" s="155">
        <v>184.9</v>
      </c>
      <c r="C26" s="155">
        <v>3108.1</v>
      </c>
      <c r="D26" s="155">
        <v>1333.4</v>
      </c>
      <c r="E26" s="155">
        <v>21.3</v>
      </c>
      <c r="F26" s="155">
        <v>39.4</v>
      </c>
      <c r="G26" s="155">
        <v>0</v>
      </c>
      <c r="H26" s="155">
        <v>28.1</v>
      </c>
      <c r="I26" s="155">
        <v>4715.3</v>
      </c>
      <c r="J26" s="155">
        <v>4</v>
      </c>
    </row>
    <row r="27" spans="1:10" x14ac:dyDescent="0.2">
      <c r="A27" s="145" t="s">
        <v>83</v>
      </c>
      <c r="B27" s="155">
        <v>68</v>
      </c>
      <c r="C27" s="155">
        <v>700.1</v>
      </c>
      <c r="D27" s="155">
        <v>1693.6</v>
      </c>
      <c r="E27" s="155">
        <v>10.7</v>
      </c>
      <c r="F27" s="155">
        <v>39.299999999999997</v>
      </c>
      <c r="G27" s="155">
        <v>128.5</v>
      </c>
      <c r="H27" s="155">
        <v>19.3</v>
      </c>
      <c r="I27" s="155">
        <v>2659.5</v>
      </c>
      <c r="J27" s="155">
        <v>2.2999999999999998</v>
      </c>
    </row>
    <row r="28" spans="1:10" x14ac:dyDescent="0.2">
      <c r="A28" s="145" t="s">
        <v>263</v>
      </c>
      <c r="B28" s="155">
        <v>64.900000000000006</v>
      </c>
      <c r="C28" s="155">
        <v>524.9</v>
      </c>
      <c r="D28" s="155">
        <v>227</v>
      </c>
      <c r="E28" s="155">
        <v>6.7</v>
      </c>
      <c r="F28" s="155">
        <v>14.7</v>
      </c>
      <c r="G28" s="155">
        <v>0.2</v>
      </c>
      <c r="H28" s="155">
        <v>8.6999999999999993</v>
      </c>
      <c r="I28" s="155">
        <v>847</v>
      </c>
      <c r="J28" s="155">
        <v>0.7</v>
      </c>
    </row>
    <row r="29" spans="1:10" x14ac:dyDescent="0.2">
      <c r="A29" s="145" t="s">
        <v>82</v>
      </c>
      <c r="B29" s="155">
        <v>40.9</v>
      </c>
      <c r="C29" s="155">
        <v>1056</v>
      </c>
      <c r="D29" s="155">
        <v>647.9</v>
      </c>
      <c r="E29" s="155">
        <v>4.8</v>
      </c>
      <c r="F29" s="155">
        <v>24.4</v>
      </c>
      <c r="G29" s="155">
        <v>0.5</v>
      </c>
      <c r="H29" s="155">
        <v>10.7</v>
      </c>
      <c r="I29" s="155">
        <v>1785.1</v>
      </c>
      <c r="J29" s="155">
        <v>1.5</v>
      </c>
    </row>
    <row r="30" spans="1:10" x14ac:dyDescent="0.2">
      <c r="A30" s="145" t="s">
        <v>92</v>
      </c>
      <c r="B30" s="155">
        <v>153.9</v>
      </c>
      <c r="C30" s="155">
        <v>303.60000000000002</v>
      </c>
      <c r="D30" s="155">
        <v>794.6</v>
      </c>
      <c r="E30" s="155">
        <v>9.6</v>
      </c>
      <c r="F30" s="155">
        <v>6.3</v>
      </c>
      <c r="G30" s="155">
        <v>0</v>
      </c>
      <c r="H30" s="155">
        <v>25</v>
      </c>
      <c r="I30" s="155">
        <v>1293</v>
      </c>
      <c r="J30" s="155">
        <v>1.1000000000000001</v>
      </c>
    </row>
    <row r="31" spans="1:10" x14ac:dyDescent="0.2">
      <c r="A31" s="145" t="s">
        <v>96</v>
      </c>
      <c r="B31" s="155">
        <v>295.7</v>
      </c>
      <c r="C31" s="155">
        <v>357.8</v>
      </c>
      <c r="D31" s="155">
        <v>996.2</v>
      </c>
      <c r="E31" s="155">
        <v>12.8</v>
      </c>
      <c r="F31" s="155">
        <v>65.400000000000006</v>
      </c>
      <c r="G31" s="155">
        <v>0</v>
      </c>
      <c r="H31" s="155">
        <v>29.2</v>
      </c>
      <c r="I31" s="155">
        <v>1757</v>
      </c>
      <c r="J31" s="155">
        <v>1.5</v>
      </c>
    </row>
    <row r="32" spans="1:10" x14ac:dyDescent="0.2">
      <c r="A32" s="145" t="s">
        <v>91</v>
      </c>
      <c r="B32" s="155">
        <v>1187.2</v>
      </c>
      <c r="C32" s="155">
        <v>1211.9000000000001</v>
      </c>
      <c r="D32" s="155">
        <v>3961.4</v>
      </c>
      <c r="E32" s="155">
        <v>49.1</v>
      </c>
      <c r="F32" s="155">
        <v>31.8</v>
      </c>
      <c r="G32" s="155">
        <v>0</v>
      </c>
      <c r="H32" s="155">
        <v>128.6</v>
      </c>
      <c r="I32" s="155">
        <v>6570</v>
      </c>
      <c r="J32" s="155">
        <v>5.6</v>
      </c>
    </row>
    <row r="33" spans="1:10" s="264" customFormat="1" x14ac:dyDescent="0.2"/>
    <row r="34" spans="1:10" x14ac:dyDescent="0.2">
      <c r="A34" s="145" t="s">
        <v>235</v>
      </c>
      <c r="B34" s="155">
        <v>9899.1</v>
      </c>
      <c r="C34" s="155">
        <v>42265</v>
      </c>
      <c r="D34" s="155">
        <v>55868.800000000003</v>
      </c>
      <c r="E34" s="155">
        <v>823</v>
      </c>
      <c r="F34" s="155">
        <v>889.3</v>
      </c>
      <c r="G34" s="155">
        <v>189.2</v>
      </c>
      <c r="H34" s="155">
        <v>7402.7</v>
      </c>
      <c r="I34" s="155">
        <v>117336.9</v>
      </c>
      <c r="J34" s="155">
        <v>100</v>
      </c>
    </row>
    <row r="35" spans="1:10" s="264" customFormat="1" x14ac:dyDescent="0.2"/>
    <row r="36" spans="1:10" x14ac:dyDescent="0.2">
      <c r="A36" s="157" t="s">
        <v>262</v>
      </c>
      <c r="B36" s="156">
        <v>11.7</v>
      </c>
      <c r="C36" s="156">
        <v>0</v>
      </c>
      <c r="D36" s="156">
        <v>0</v>
      </c>
      <c r="E36" s="156">
        <v>0</v>
      </c>
      <c r="F36" s="156">
        <v>2.5</v>
      </c>
      <c r="G36" s="156">
        <v>97.6</v>
      </c>
      <c r="H36" s="156">
        <v>1.3</v>
      </c>
      <c r="I36" s="156">
        <v>113.2</v>
      </c>
    </row>
    <row r="37" spans="1:10" x14ac:dyDescent="0.2">
      <c r="A37" s="145" t="s">
        <v>261</v>
      </c>
      <c r="B37" s="155">
        <v>914.5</v>
      </c>
      <c r="C37" s="155">
        <v>0.3</v>
      </c>
      <c r="D37" s="155">
        <v>161.19999999999999</v>
      </c>
      <c r="E37" s="155">
        <v>4.9000000000000004</v>
      </c>
      <c r="F37" s="155">
        <v>14.9</v>
      </c>
      <c r="G37" s="155">
        <v>5077.3</v>
      </c>
      <c r="H37" s="155">
        <v>152.1</v>
      </c>
      <c r="I37" s="155">
        <v>6325.1</v>
      </c>
      <c r="J37" s="154"/>
    </row>
    <row r="38" spans="1:10" x14ac:dyDescent="0.2">
      <c r="A38" s="145" t="s">
        <v>260</v>
      </c>
      <c r="B38" s="155">
        <v>890.9</v>
      </c>
      <c r="C38" s="155">
        <v>113.3</v>
      </c>
      <c r="D38" s="155">
        <v>8.6</v>
      </c>
      <c r="E38" s="155">
        <v>1.7</v>
      </c>
      <c r="F38" s="155">
        <v>4.3</v>
      </c>
      <c r="G38" s="155">
        <v>1557.4</v>
      </c>
      <c r="H38" s="155">
        <v>363.7</v>
      </c>
      <c r="I38" s="155">
        <v>2939.8</v>
      </c>
      <c r="J38" s="154"/>
    </row>
    <row r="39" spans="1:10" x14ac:dyDescent="0.2">
      <c r="A39" s="145" t="s">
        <v>259</v>
      </c>
      <c r="B39" s="155">
        <v>636.9</v>
      </c>
      <c r="C39" s="155">
        <v>0</v>
      </c>
      <c r="D39" s="155">
        <v>1335.9</v>
      </c>
      <c r="E39" s="155">
        <v>41.5</v>
      </c>
      <c r="F39" s="155">
        <v>45.3</v>
      </c>
      <c r="G39" s="155">
        <v>180.7</v>
      </c>
      <c r="H39" s="155">
        <v>439.6</v>
      </c>
      <c r="I39" s="155">
        <v>2679.9</v>
      </c>
      <c r="J39" s="154"/>
    </row>
    <row r="40" spans="1:10" s="264" customFormat="1" x14ac:dyDescent="0.2"/>
    <row r="41" spans="1:10" x14ac:dyDescent="0.2">
      <c r="A41" s="145" t="s">
        <v>258</v>
      </c>
      <c r="B41" s="155">
        <v>12353</v>
      </c>
      <c r="C41" s="155">
        <v>42378.5</v>
      </c>
      <c r="D41" s="155">
        <v>57374.5</v>
      </c>
      <c r="E41" s="155">
        <v>871.1</v>
      </c>
      <c r="F41" s="155">
        <v>956.2</v>
      </c>
      <c r="G41" s="155">
        <v>7102.2</v>
      </c>
      <c r="H41" s="155">
        <v>8359.2999999999993</v>
      </c>
      <c r="I41" s="155">
        <v>129394.9</v>
      </c>
      <c r="J41" s="154"/>
    </row>
    <row r="43" spans="1:10" s="264" customFormat="1" x14ac:dyDescent="0.2">
      <c r="A43" s="264" t="s">
        <v>102</v>
      </c>
    </row>
    <row r="44" spans="1:10" s="264" customFormat="1" x14ac:dyDescent="0.2"/>
  </sheetData>
  <mergeCells count="9">
    <mergeCell ref="A44:XFD44"/>
    <mergeCell ref="A43:XFD43"/>
    <mergeCell ref="A3:XFD3"/>
    <mergeCell ref="A5:XFD5"/>
    <mergeCell ref="A33:XFD33"/>
    <mergeCell ref="A35:XFD35"/>
    <mergeCell ref="A40:XFD40"/>
    <mergeCell ref="A1:XFD1"/>
    <mergeCell ref="A2:XFD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sqref="A1:IV1"/>
    </sheetView>
  </sheetViews>
  <sheetFormatPr baseColWidth="10" defaultRowHeight="12.75" x14ac:dyDescent="0.2"/>
  <cols>
    <col min="1" max="12" width="9.7109375" style="160" customWidth="1"/>
    <col min="13" max="16384" width="11.42578125" style="160"/>
  </cols>
  <sheetData>
    <row r="1" spans="1:13" s="269" customFormat="1" x14ac:dyDescent="0.2">
      <c r="A1" s="269" t="s">
        <v>275</v>
      </c>
    </row>
    <row r="2" spans="1:13" s="271" customFormat="1" x14ac:dyDescent="0.2">
      <c r="A2" s="270" t="s">
        <v>27</v>
      </c>
    </row>
    <row r="3" spans="1:13" s="271" customFormat="1" x14ac:dyDescent="0.2"/>
    <row r="4" spans="1:13" s="163" customFormat="1" x14ac:dyDescent="0.2">
      <c r="B4" s="163">
        <v>2000</v>
      </c>
      <c r="C4" s="163">
        <v>2001</v>
      </c>
      <c r="D4" s="163">
        <v>2002</v>
      </c>
      <c r="E4" s="163">
        <v>2003</v>
      </c>
      <c r="F4" s="163">
        <v>2004</v>
      </c>
      <c r="G4" s="163">
        <v>2005</v>
      </c>
      <c r="H4" s="163">
        <v>2006</v>
      </c>
      <c r="I4" s="163">
        <v>2007</v>
      </c>
      <c r="J4" s="163">
        <v>2008</v>
      </c>
      <c r="K4" s="163">
        <v>2009</v>
      </c>
      <c r="L4" s="163">
        <v>2010</v>
      </c>
      <c r="M4" s="163">
        <v>2011</v>
      </c>
    </row>
    <row r="5" spans="1:13" s="268" customFormat="1" x14ac:dyDescent="0.2"/>
    <row r="6" spans="1:13" x14ac:dyDescent="0.2">
      <c r="A6" s="160" t="s">
        <v>100</v>
      </c>
      <c r="B6" s="162">
        <v>-323.2</v>
      </c>
      <c r="C6" s="162">
        <v>-745.2</v>
      </c>
      <c r="D6" s="162">
        <v>-517.70000000000005</v>
      </c>
      <c r="E6" s="162">
        <v>-779.7</v>
      </c>
      <c r="F6" s="162">
        <v>-536.1</v>
      </c>
      <c r="G6" s="162">
        <v>-607.5</v>
      </c>
      <c r="H6" s="162">
        <v>-709.9</v>
      </c>
      <c r="I6" s="162">
        <v>-965.9</v>
      </c>
      <c r="J6" s="162">
        <v>-838.7</v>
      </c>
      <c r="K6" s="162">
        <v>-1452.7</v>
      </c>
      <c r="L6" s="162">
        <v>-1466.4</v>
      </c>
      <c r="M6" s="162">
        <v>-1369.6</v>
      </c>
    </row>
    <row r="7" spans="1:13" x14ac:dyDescent="0.2">
      <c r="A7" s="160" t="s">
        <v>80</v>
      </c>
      <c r="B7" s="162"/>
      <c r="C7" s="162"/>
      <c r="D7" s="162"/>
      <c r="E7" s="162"/>
      <c r="F7" s="162"/>
      <c r="G7" s="162"/>
      <c r="H7" s="162"/>
      <c r="I7" s="162">
        <v>327.7</v>
      </c>
      <c r="J7" s="162">
        <v>658.7</v>
      </c>
      <c r="K7" s="162">
        <v>642.20000000000005</v>
      </c>
      <c r="L7" s="162">
        <v>895.5</v>
      </c>
      <c r="M7" s="162">
        <v>725.4</v>
      </c>
    </row>
    <row r="8" spans="1:13" x14ac:dyDescent="0.2">
      <c r="A8" s="160" t="s">
        <v>84</v>
      </c>
      <c r="B8" s="162"/>
      <c r="C8" s="162"/>
      <c r="D8" s="162"/>
      <c r="E8" s="162"/>
      <c r="F8" s="162">
        <v>272.2</v>
      </c>
      <c r="G8" s="162">
        <v>178</v>
      </c>
      <c r="H8" s="162">
        <v>386.2</v>
      </c>
      <c r="I8" s="162">
        <v>625.6</v>
      </c>
      <c r="J8" s="162">
        <v>1133.9000000000001</v>
      </c>
      <c r="K8" s="162">
        <v>1776.8</v>
      </c>
      <c r="L8" s="162">
        <v>2079.3000000000002</v>
      </c>
      <c r="M8" s="162">
        <v>1455.2</v>
      </c>
    </row>
    <row r="9" spans="1:13" x14ac:dyDescent="0.2">
      <c r="A9" s="160" t="s">
        <v>97</v>
      </c>
      <c r="B9" s="162">
        <v>239.6</v>
      </c>
      <c r="C9" s="162">
        <v>-223.1</v>
      </c>
      <c r="D9" s="162">
        <v>-169.1</v>
      </c>
      <c r="E9" s="162">
        <v>-220</v>
      </c>
      <c r="F9" s="162">
        <v>-224.6</v>
      </c>
      <c r="G9" s="162">
        <v>-265.3</v>
      </c>
      <c r="H9" s="162">
        <v>-505.2</v>
      </c>
      <c r="I9" s="162">
        <v>-673.7</v>
      </c>
      <c r="J9" s="162">
        <v>-625.20000000000005</v>
      </c>
      <c r="K9" s="162">
        <v>-821</v>
      </c>
      <c r="L9" s="162">
        <v>-615.29999999999995</v>
      </c>
      <c r="M9" s="162">
        <v>-836.6</v>
      </c>
    </row>
    <row r="10" spans="1:13" x14ac:dyDescent="0.2">
      <c r="A10" s="160" t="s">
        <v>99</v>
      </c>
      <c r="B10" s="162">
        <v>-8232.4</v>
      </c>
      <c r="C10" s="162">
        <v>-6971.5</v>
      </c>
      <c r="D10" s="162">
        <v>-4954</v>
      </c>
      <c r="E10" s="162">
        <v>-7605.4</v>
      </c>
      <c r="F10" s="162">
        <v>-7140.4</v>
      </c>
      <c r="G10" s="162">
        <v>-6064.3</v>
      </c>
      <c r="H10" s="162">
        <v>-6325.2</v>
      </c>
      <c r="I10" s="162">
        <v>-6521.5</v>
      </c>
      <c r="J10" s="162">
        <v>-7836</v>
      </c>
      <c r="K10" s="162">
        <v>-8107.3</v>
      </c>
      <c r="L10" s="162">
        <v>-9223.6</v>
      </c>
      <c r="M10" s="162">
        <v>-9002.5</v>
      </c>
    </row>
    <row r="11" spans="1:13" x14ac:dyDescent="0.2">
      <c r="A11" s="160" t="s">
        <v>75</v>
      </c>
      <c r="B11" s="162"/>
      <c r="C11" s="162"/>
      <c r="D11" s="162"/>
      <c r="E11" s="162"/>
      <c r="F11" s="162">
        <v>145</v>
      </c>
      <c r="G11" s="162">
        <v>154.30000000000001</v>
      </c>
      <c r="H11" s="162">
        <v>176.4</v>
      </c>
      <c r="I11" s="162">
        <v>222.3</v>
      </c>
      <c r="J11" s="162">
        <v>222</v>
      </c>
      <c r="K11" s="162">
        <v>582</v>
      </c>
      <c r="L11" s="162">
        <v>672.7</v>
      </c>
      <c r="M11" s="162">
        <v>350.4</v>
      </c>
    </row>
    <row r="12" spans="1:13" x14ac:dyDescent="0.2">
      <c r="A12" s="160" t="s">
        <v>87</v>
      </c>
      <c r="B12" s="162">
        <v>1719.5</v>
      </c>
      <c r="C12" s="162">
        <v>1198.3</v>
      </c>
      <c r="D12" s="162">
        <v>1574.1</v>
      </c>
      <c r="E12" s="162">
        <v>1559</v>
      </c>
      <c r="F12" s="162">
        <v>1593.8</v>
      </c>
      <c r="G12" s="162">
        <v>1136.5999999999999</v>
      </c>
      <c r="H12" s="162">
        <v>1080.5</v>
      </c>
      <c r="I12" s="162">
        <v>619</v>
      </c>
      <c r="J12" s="162">
        <v>512.6</v>
      </c>
      <c r="K12" s="162">
        <v>47</v>
      </c>
      <c r="L12" s="162">
        <v>803.9</v>
      </c>
      <c r="M12" s="162">
        <v>383.8</v>
      </c>
    </row>
    <row r="13" spans="1:13" x14ac:dyDescent="0.2">
      <c r="A13" s="160" t="s">
        <v>79</v>
      </c>
      <c r="B13" s="162">
        <v>4380.6000000000004</v>
      </c>
      <c r="C13" s="162">
        <v>4503.6000000000004</v>
      </c>
      <c r="D13" s="162">
        <v>3375.7</v>
      </c>
      <c r="E13" s="162">
        <v>3358.3</v>
      </c>
      <c r="F13" s="162">
        <v>4163.3</v>
      </c>
      <c r="G13" s="162">
        <v>3900.5</v>
      </c>
      <c r="H13" s="162">
        <v>5102.3</v>
      </c>
      <c r="I13" s="162">
        <v>5382.9</v>
      </c>
      <c r="J13" s="162">
        <v>6201</v>
      </c>
      <c r="K13" s="162">
        <v>3251.5</v>
      </c>
      <c r="L13" s="162">
        <v>3597.4</v>
      </c>
      <c r="M13" s="162">
        <v>4622.6000000000004</v>
      </c>
    </row>
    <row r="14" spans="1:13" x14ac:dyDescent="0.2">
      <c r="A14" s="160" t="s">
        <v>88</v>
      </c>
      <c r="B14" s="162">
        <v>5263.6</v>
      </c>
      <c r="C14" s="162">
        <v>7661.2</v>
      </c>
      <c r="D14" s="162">
        <v>8859.4</v>
      </c>
      <c r="E14" s="162">
        <v>8704.9</v>
      </c>
      <c r="F14" s="162">
        <v>8502.2999999999993</v>
      </c>
      <c r="G14" s="162">
        <v>6017.8</v>
      </c>
      <c r="H14" s="162">
        <v>3811.7</v>
      </c>
      <c r="I14" s="162">
        <v>3379.4</v>
      </c>
      <c r="J14" s="162">
        <v>2460.8000000000002</v>
      </c>
      <c r="K14" s="162">
        <v>1794.3</v>
      </c>
      <c r="L14" s="162">
        <v>4100.8999999999996</v>
      </c>
      <c r="M14" s="162">
        <v>2995</v>
      </c>
    </row>
    <row r="15" spans="1:13" x14ac:dyDescent="0.2">
      <c r="A15" s="160" t="s">
        <v>93</v>
      </c>
      <c r="B15" s="162">
        <v>-676.6</v>
      </c>
      <c r="C15" s="162">
        <v>-2043.4</v>
      </c>
      <c r="D15" s="162">
        <v>-2218.4</v>
      </c>
      <c r="E15" s="162">
        <v>-1976.1</v>
      </c>
      <c r="F15" s="162">
        <v>-3050.7</v>
      </c>
      <c r="G15" s="162">
        <v>-2883.5</v>
      </c>
      <c r="H15" s="162">
        <v>-3012.5</v>
      </c>
      <c r="I15" s="162">
        <v>-3500.9</v>
      </c>
      <c r="J15" s="162">
        <v>-4494.8999999999996</v>
      </c>
      <c r="K15" s="162">
        <v>-4739.3999999999996</v>
      </c>
      <c r="L15" s="162">
        <v>-5534.8</v>
      </c>
      <c r="M15" s="162">
        <v>-6405.8</v>
      </c>
    </row>
    <row r="16" spans="1:13" x14ac:dyDescent="0.2">
      <c r="A16" s="160" t="s">
        <v>95</v>
      </c>
      <c r="B16" s="162">
        <v>1231.2</v>
      </c>
      <c r="C16" s="162">
        <v>-2030.9</v>
      </c>
      <c r="D16" s="162">
        <v>-2917.1</v>
      </c>
      <c r="E16" s="162">
        <v>-849.8</v>
      </c>
      <c r="F16" s="162">
        <v>-2946.9</v>
      </c>
      <c r="G16" s="162">
        <v>-2199</v>
      </c>
      <c r="H16" s="162">
        <v>-1731.8</v>
      </c>
      <c r="I16" s="162">
        <v>-2479.6999999999998</v>
      </c>
      <c r="J16" s="162">
        <v>-4636.6000000000004</v>
      </c>
      <c r="K16" s="162">
        <v>-4079.2</v>
      </c>
      <c r="L16" s="162">
        <v>-4534</v>
      </c>
      <c r="M16" s="162">
        <v>-5933</v>
      </c>
    </row>
    <row r="17" spans="1:13" x14ac:dyDescent="0.2">
      <c r="A17" s="160" t="s">
        <v>89</v>
      </c>
      <c r="B17" s="162"/>
      <c r="C17" s="162"/>
      <c r="D17" s="162"/>
      <c r="E17" s="162"/>
      <c r="F17" s="162">
        <v>63.5</v>
      </c>
      <c r="G17" s="162">
        <v>90.3</v>
      </c>
      <c r="H17" s="162">
        <v>102.4</v>
      </c>
      <c r="I17" s="162">
        <v>-14.5</v>
      </c>
      <c r="J17" s="162">
        <v>-23.1</v>
      </c>
      <c r="K17" s="162">
        <v>6.9</v>
      </c>
      <c r="L17" s="162">
        <v>10.6</v>
      </c>
      <c r="M17" s="162">
        <v>6.9</v>
      </c>
    </row>
    <row r="18" spans="1:13" x14ac:dyDescent="0.2">
      <c r="A18" s="160" t="s">
        <v>76</v>
      </c>
      <c r="B18" s="162"/>
      <c r="C18" s="162"/>
      <c r="D18" s="162"/>
      <c r="E18" s="162"/>
      <c r="F18" s="162">
        <v>197.7</v>
      </c>
      <c r="G18" s="162">
        <v>263.89999999999998</v>
      </c>
      <c r="H18" s="162">
        <v>255.5</v>
      </c>
      <c r="I18" s="162">
        <v>483.7</v>
      </c>
      <c r="J18" s="162">
        <v>399.5</v>
      </c>
      <c r="K18" s="162">
        <v>513.6</v>
      </c>
      <c r="L18" s="162">
        <v>674.2</v>
      </c>
      <c r="M18" s="162">
        <v>731.3</v>
      </c>
    </row>
    <row r="19" spans="1:13" x14ac:dyDescent="0.2">
      <c r="A19" s="160" t="s">
        <v>74</v>
      </c>
      <c r="B19" s="162"/>
      <c r="C19" s="162"/>
      <c r="D19" s="162"/>
      <c r="E19" s="162"/>
      <c r="F19" s="162">
        <v>369.3</v>
      </c>
      <c r="G19" s="162">
        <v>476.4</v>
      </c>
      <c r="H19" s="162">
        <v>585.29999999999995</v>
      </c>
      <c r="I19" s="162">
        <v>785.9</v>
      </c>
      <c r="J19" s="162">
        <v>832.3</v>
      </c>
      <c r="K19" s="162">
        <v>1510.6</v>
      </c>
      <c r="L19" s="162">
        <v>1358.4</v>
      </c>
      <c r="M19" s="162">
        <v>1368</v>
      </c>
    </row>
    <row r="20" spans="1:13" x14ac:dyDescent="0.2">
      <c r="A20" s="160" t="s">
        <v>94</v>
      </c>
      <c r="B20" s="162">
        <v>-54.6</v>
      </c>
      <c r="C20" s="162">
        <v>-140</v>
      </c>
      <c r="D20" s="162">
        <v>-48.1</v>
      </c>
      <c r="E20" s="162">
        <v>-57.2</v>
      </c>
      <c r="F20" s="162">
        <v>-93.6</v>
      </c>
      <c r="G20" s="162">
        <v>-86.8</v>
      </c>
      <c r="H20" s="162">
        <v>-60.2</v>
      </c>
      <c r="I20" s="162">
        <v>-147.80000000000001</v>
      </c>
      <c r="J20" s="162">
        <v>-31.9</v>
      </c>
      <c r="K20" s="162">
        <v>-82.8</v>
      </c>
      <c r="L20" s="162">
        <v>-41.9</v>
      </c>
      <c r="M20" s="162">
        <v>-75</v>
      </c>
    </row>
    <row r="21" spans="1:13" x14ac:dyDescent="0.2">
      <c r="A21" s="160" t="s">
        <v>77</v>
      </c>
      <c r="B21" s="162"/>
      <c r="C21" s="162"/>
      <c r="D21" s="162"/>
      <c r="E21" s="162"/>
      <c r="F21" s="162">
        <v>193.4</v>
      </c>
      <c r="G21" s="162">
        <v>590.1</v>
      </c>
      <c r="H21" s="162">
        <v>1115</v>
      </c>
      <c r="I21" s="162">
        <v>1578.1</v>
      </c>
      <c r="J21" s="162">
        <v>1078.9000000000001</v>
      </c>
      <c r="K21" s="162">
        <v>2772.1</v>
      </c>
      <c r="L21" s="162">
        <v>2748.4</v>
      </c>
      <c r="M21" s="162">
        <v>4418.3</v>
      </c>
    </row>
    <row r="22" spans="1:13" x14ac:dyDescent="0.2">
      <c r="A22" s="160" t="s">
        <v>86</v>
      </c>
      <c r="B22" s="162"/>
      <c r="C22" s="162"/>
      <c r="D22" s="162"/>
      <c r="E22" s="162"/>
      <c r="F22" s="162">
        <v>45</v>
      </c>
      <c r="G22" s="162">
        <v>90</v>
      </c>
      <c r="H22" s="162">
        <v>101</v>
      </c>
      <c r="I22" s="162">
        <v>26.7</v>
      </c>
      <c r="J22" s="162">
        <v>28.2</v>
      </c>
      <c r="K22" s="162">
        <v>11.7</v>
      </c>
      <c r="L22" s="162">
        <v>52.9</v>
      </c>
      <c r="M22" s="162">
        <v>67</v>
      </c>
    </row>
    <row r="23" spans="1:13" x14ac:dyDescent="0.2">
      <c r="A23" s="160" t="s">
        <v>98</v>
      </c>
      <c r="B23" s="162">
        <v>-1543.9</v>
      </c>
      <c r="C23" s="162">
        <v>-2259.9</v>
      </c>
      <c r="D23" s="162">
        <v>-2171.3000000000002</v>
      </c>
      <c r="E23" s="162">
        <v>-1942.2</v>
      </c>
      <c r="F23" s="162">
        <v>-2034.9</v>
      </c>
      <c r="G23" s="162">
        <v>-2636.6</v>
      </c>
      <c r="H23" s="162">
        <v>-2587.6</v>
      </c>
      <c r="I23" s="162">
        <v>-1766.4</v>
      </c>
      <c r="J23" s="162">
        <v>-1551</v>
      </c>
      <c r="K23" s="162">
        <v>-2026.2</v>
      </c>
      <c r="L23" s="162">
        <v>-1833.1</v>
      </c>
      <c r="M23" s="162">
        <v>-2214</v>
      </c>
    </row>
    <row r="24" spans="1:13" x14ac:dyDescent="0.2">
      <c r="A24" s="160" t="s">
        <v>90</v>
      </c>
      <c r="B24" s="162">
        <v>-435.5</v>
      </c>
      <c r="C24" s="162">
        <v>-542.4</v>
      </c>
      <c r="D24" s="162">
        <v>-212.6</v>
      </c>
      <c r="E24" s="162">
        <v>-330.9</v>
      </c>
      <c r="F24" s="162">
        <v>-365.1</v>
      </c>
      <c r="G24" s="162">
        <v>-277.89999999999998</v>
      </c>
      <c r="H24" s="162">
        <v>-301.5</v>
      </c>
      <c r="I24" s="162">
        <v>-545.5</v>
      </c>
      <c r="J24" s="162">
        <v>-341.4</v>
      </c>
      <c r="K24" s="162">
        <v>-431.5</v>
      </c>
      <c r="L24" s="162">
        <v>-677</v>
      </c>
      <c r="M24" s="162">
        <v>-805.1</v>
      </c>
    </row>
    <row r="25" spans="1:13" x14ac:dyDescent="0.2">
      <c r="A25" s="160" t="s">
        <v>78</v>
      </c>
      <c r="B25" s="162"/>
      <c r="C25" s="162"/>
      <c r="D25" s="162"/>
      <c r="E25" s="162"/>
      <c r="F25" s="162">
        <v>1438.3</v>
      </c>
      <c r="G25" s="162">
        <v>1853.2</v>
      </c>
      <c r="H25" s="162">
        <v>2997.6</v>
      </c>
      <c r="I25" s="162">
        <v>5060.3999999999996</v>
      </c>
      <c r="J25" s="162">
        <v>4330.3</v>
      </c>
      <c r="K25" s="162">
        <v>6488.5</v>
      </c>
      <c r="L25" s="162">
        <v>8427.5</v>
      </c>
      <c r="M25" s="162">
        <v>10975.1</v>
      </c>
    </row>
    <row r="26" spans="1:13" x14ac:dyDescent="0.2">
      <c r="A26" s="160" t="s">
        <v>81</v>
      </c>
      <c r="B26" s="162">
        <v>2128.1999999999998</v>
      </c>
      <c r="C26" s="162">
        <v>1773.8</v>
      </c>
      <c r="D26" s="162">
        <v>2682.7</v>
      </c>
      <c r="E26" s="162">
        <v>3476.3</v>
      </c>
      <c r="F26" s="162">
        <v>3124</v>
      </c>
      <c r="G26" s="162">
        <v>2378</v>
      </c>
      <c r="H26" s="162">
        <v>2291.6999999999998</v>
      </c>
      <c r="I26" s="162">
        <v>2433.4</v>
      </c>
      <c r="J26" s="162">
        <v>2642.1</v>
      </c>
      <c r="K26" s="162">
        <v>2242.8000000000002</v>
      </c>
      <c r="L26" s="162">
        <v>2622.6</v>
      </c>
      <c r="M26" s="162">
        <v>2983.7</v>
      </c>
    </row>
    <row r="27" spans="1:13" x14ac:dyDescent="0.2">
      <c r="A27" s="160" t="s">
        <v>83</v>
      </c>
      <c r="B27" s="162"/>
      <c r="C27" s="162"/>
      <c r="D27" s="162"/>
      <c r="E27" s="162"/>
      <c r="F27" s="162"/>
      <c r="G27" s="162"/>
      <c r="H27" s="162"/>
      <c r="I27" s="162">
        <v>562</v>
      </c>
      <c r="J27" s="162">
        <v>1537.9</v>
      </c>
      <c r="K27" s="162">
        <v>1755.8</v>
      </c>
      <c r="L27" s="162">
        <v>1245.2</v>
      </c>
      <c r="M27" s="162">
        <v>1451.5</v>
      </c>
    </row>
    <row r="28" spans="1:13" x14ac:dyDescent="0.2">
      <c r="A28" s="160" t="s">
        <v>263</v>
      </c>
      <c r="B28" s="162"/>
      <c r="C28" s="162"/>
      <c r="D28" s="162"/>
      <c r="E28" s="162"/>
      <c r="F28" s="162">
        <v>109.7</v>
      </c>
      <c r="G28" s="162">
        <v>101.5</v>
      </c>
      <c r="H28" s="162">
        <v>142.80000000000001</v>
      </c>
      <c r="I28" s="162">
        <v>80.3</v>
      </c>
      <c r="J28" s="162">
        <v>102.1</v>
      </c>
      <c r="K28" s="162">
        <v>261.60000000000002</v>
      </c>
      <c r="L28" s="162">
        <v>424.1</v>
      </c>
      <c r="M28" s="162">
        <v>490.1</v>
      </c>
    </row>
    <row r="29" spans="1:13" x14ac:dyDescent="0.2">
      <c r="A29" s="160" t="s">
        <v>82</v>
      </c>
      <c r="B29" s="162"/>
      <c r="C29" s="162"/>
      <c r="D29" s="162"/>
      <c r="E29" s="162"/>
      <c r="F29" s="162">
        <v>169.2</v>
      </c>
      <c r="G29" s="162">
        <v>270.89999999999998</v>
      </c>
      <c r="H29" s="162">
        <v>323.2</v>
      </c>
      <c r="I29" s="162">
        <v>603.1</v>
      </c>
      <c r="J29" s="162">
        <v>705.7</v>
      </c>
      <c r="K29" s="162">
        <v>580.20000000000005</v>
      </c>
      <c r="L29" s="162">
        <v>1349.6</v>
      </c>
      <c r="M29" s="162">
        <v>1160.5999999999999</v>
      </c>
    </row>
    <row r="30" spans="1:13" x14ac:dyDescent="0.2">
      <c r="A30" s="160" t="s">
        <v>92</v>
      </c>
      <c r="B30" s="162">
        <v>275.89999999999998</v>
      </c>
      <c r="C30" s="162">
        <v>-153</v>
      </c>
      <c r="D30" s="162">
        <v>-4.9000000000000004</v>
      </c>
      <c r="E30" s="162">
        <v>-26.7</v>
      </c>
      <c r="F30" s="162">
        <v>-69.599999999999994</v>
      </c>
      <c r="G30" s="162">
        <v>-84.8</v>
      </c>
      <c r="H30" s="162">
        <v>-241</v>
      </c>
      <c r="I30" s="162">
        <v>-223.2</v>
      </c>
      <c r="J30" s="162">
        <v>-383.3</v>
      </c>
      <c r="K30" s="162">
        <v>-430.3</v>
      </c>
      <c r="L30" s="162">
        <v>-300.2</v>
      </c>
      <c r="M30" s="162">
        <v>-652.1</v>
      </c>
    </row>
    <row r="31" spans="1:13" x14ac:dyDescent="0.2">
      <c r="A31" s="160" t="s">
        <v>96</v>
      </c>
      <c r="B31" s="162">
        <v>-1058.7</v>
      </c>
      <c r="C31" s="162">
        <v>-982.9</v>
      </c>
      <c r="D31" s="162">
        <v>-750.4</v>
      </c>
      <c r="E31" s="162">
        <v>-945.6</v>
      </c>
      <c r="F31" s="162">
        <v>-1059.8</v>
      </c>
      <c r="G31" s="162">
        <v>-866.9</v>
      </c>
      <c r="H31" s="162">
        <v>-856.6</v>
      </c>
      <c r="I31" s="162">
        <v>-620.20000000000005</v>
      </c>
      <c r="J31" s="162">
        <v>-1090.7</v>
      </c>
      <c r="K31" s="162">
        <v>-704.2</v>
      </c>
      <c r="L31" s="162">
        <v>-1211.4000000000001</v>
      </c>
      <c r="M31" s="162">
        <v>-1325.4</v>
      </c>
    </row>
    <row r="32" spans="1:13" x14ac:dyDescent="0.2">
      <c r="A32" s="160" t="s">
        <v>91</v>
      </c>
      <c r="B32" s="162">
        <v>-2913.7</v>
      </c>
      <c r="C32" s="162">
        <v>955.4</v>
      </c>
      <c r="D32" s="162">
        <v>-2528.4</v>
      </c>
      <c r="E32" s="162">
        <v>-2364.9</v>
      </c>
      <c r="F32" s="162">
        <v>-2864.9</v>
      </c>
      <c r="G32" s="162">
        <v>-1529</v>
      </c>
      <c r="H32" s="162">
        <v>-2140.1999999999998</v>
      </c>
      <c r="I32" s="162">
        <v>-4711.3</v>
      </c>
      <c r="J32" s="162">
        <v>-993</v>
      </c>
      <c r="K32" s="162">
        <v>-1362.9</v>
      </c>
      <c r="L32" s="162">
        <v>-5625.9</v>
      </c>
      <c r="M32" s="162">
        <v>-5565.6</v>
      </c>
    </row>
    <row r="33" spans="1:13" x14ac:dyDescent="0.2">
      <c r="M33" s="161"/>
    </row>
    <row r="34" spans="1:13" s="271" customFormat="1" x14ac:dyDescent="0.2">
      <c r="A34" s="270" t="s">
        <v>102</v>
      </c>
    </row>
    <row r="35" spans="1:13" s="272" customFormat="1" ht="37.5" customHeight="1" x14ac:dyDescent="0.2">
      <c r="A35" s="272" t="s">
        <v>274</v>
      </c>
    </row>
  </sheetData>
  <mergeCells count="6">
    <mergeCell ref="A1:XFD1"/>
    <mergeCell ref="A2:XFD2"/>
    <mergeCell ref="A35:XFD35"/>
    <mergeCell ref="A34:XFD34"/>
    <mergeCell ref="A3:XFD3"/>
    <mergeCell ref="A5:XFD5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sqref="A1:IV1"/>
    </sheetView>
  </sheetViews>
  <sheetFormatPr baseColWidth="10" defaultColWidth="8.7109375" defaultRowHeight="12.75" x14ac:dyDescent="0.2"/>
  <cols>
    <col min="1" max="1" width="9.7109375" style="160" customWidth="1"/>
    <col min="2" max="11" width="8.7109375" style="160" customWidth="1"/>
    <col min="12" max="16384" width="8.7109375" style="160"/>
  </cols>
  <sheetData>
    <row r="1" spans="1:13" s="269" customFormat="1" x14ac:dyDescent="0.2">
      <c r="A1" s="269" t="s">
        <v>277</v>
      </c>
    </row>
    <row r="2" spans="1:13" s="271" customFormat="1" x14ac:dyDescent="0.2">
      <c r="A2" s="270" t="s">
        <v>19</v>
      </c>
    </row>
    <row r="3" spans="1:13" s="271" customFormat="1" x14ac:dyDescent="0.2"/>
    <row r="4" spans="1:13" s="163" customFormat="1" x14ac:dyDescent="0.2">
      <c r="B4" s="163">
        <v>2000</v>
      </c>
      <c r="C4" s="163">
        <v>2001</v>
      </c>
      <c r="D4" s="163">
        <v>2002</v>
      </c>
      <c r="E4" s="163">
        <v>2003</v>
      </c>
      <c r="F4" s="163">
        <v>2004</v>
      </c>
      <c r="G4" s="163">
        <v>2005</v>
      </c>
      <c r="H4" s="163">
        <v>2006</v>
      </c>
      <c r="I4" s="163">
        <v>2007</v>
      </c>
      <c r="J4" s="163">
        <v>2008</v>
      </c>
      <c r="K4" s="163">
        <v>2009</v>
      </c>
      <c r="L4" s="163">
        <v>2010</v>
      </c>
      <c r="M4" s="163">
        <v>2011</v>
      </c>
    </row>
    <row r="5" spans="1:13" s="271" customFormat="1" x14ac:dyDescent="0.2">
      <c r="A5" s="270"/>
    </row>
    <row r="6" spans="1:13" x14ac:dyDescent="0.2">
      <c r="A6" s="160" t="s">
        <v>100</v>
      </c>
      <c r="B6" s="165">
        <v>-0.13</v>
      </c>
      <c r="C6" s="165">
        <v>-0.28000000000000003</v>
      </c>
      <c r="D6" s="165">
        <v>-0.19</v>
      </c>
      <c r="E6" s="165">
        <v>-0.28000000000000003</v>
      </c>
      <c r="F6" s="165">
        <v>-0.18</v>
      </c>
      <c r="G6" s="165">
        <v>-0.2</v>
      </c>
      <c r="H6" s="165">
        <v>-0.22</v>
      </c>
      <c r="I6" s="165">
        <v>-0.28000000000000003</v>
      </c>
      <c r="J6" s="165">
        <v>-0.24</v>
      </c>
      <c r="K6" s="165">
        <v>-0.43</v>
      </c>
      <c r="L6" s="164">
        <v>-0.41</v>
      </c>
      <c r="M6" s="164">
        <v>-0.36</v>
      </c>
    </row>
    <row r="7" spans="1:13" x14ac:dyDescent="0.2">
      <c r="A7" s="160" t="s">
        <v>80</v>
      </c>
      <c r="B7" s="165"/>
      <c r="C7" s="165"/>
      <c r="D7" s="165"/>
      <c r="E7" s="165"/>
      <c r="F7" s="165"/>
      <c r="G7" s="165"/>
      <c r="H7" s="165"/>
      <c r="I7" s="165">
        <v>1.1499999999999999</v>
      </c>
      <c r="J7" s="165">
        <v>1.95</v>
      </c>
      <c r="K7" s="165">
        <v>1.88</v>
      </c>
      <c r="L7" s="164">
        <v>2.5299999999999998</v>
      </c>
      <c r="M7" s="164">
        <v>1.94</v>
      </c>
    </row>
    <row r="8" spans="1:13" x14ac:dyDescent="0.2">
      <c r="A8" s="160" t="s">
        <v>84</v>
      </c>
      <c r="B8" s="165"/>
      <c r="C8" s="165"/>
      <c r="D8" s="165"/>
      <c r="E8" s="165"/>
      <c r="F8" s="165">
        <v>0.31</v>
      </c>
      <c r="G8" s="165">
        <v>0.18</v>
      </c>
      <c r="H8" s="165">
        <v>0.34</v>
      </c>
      <c r="I8" s="165">
        <v>0.51</v>
      </c>
      <c r="J8" s="165">
        <v>0.77</v>
      </c>
      <c r="K8" s="165">
        <v>1.35</v>
      </c>
      <c r="L8" s="164">
        <v>1.49</v>
      </c>
      <c r="M8" s="164">
        <v>1.01</v>
      </c>
    </row>
    <row r="9" spans="1:13" x14ac:dyDescent="0.2">
      <c r="A9" s="160" t="s">
        <v>97</v>
      </c>
      <c r="B9" s="165">
        <v>0.14000000000000001</v>
      </c>
      <c r="C9" s="165">
        <v>-0.13</v>
      </c>
      <c r="D9" s="165">
        <v>-0.09</v>
      </c>
      <c r="E9" s="165">
        <v>-0.12</v>
      </c>
      <c r="F9" s="165">
        <v>-0.11</v>
      </c>
      <c r="G9" s="165">
        <v>-0.13</v>
      </c>
      <c r="H9" s="165">
        <v>-0.23</v>
      </c>
      <c r="I9" s="165">
        <v>-0.28999999999999998</v>
      </c>
      <c r="J9" s="165">
        <v>-0.26</v>
      </c>
      <c r="K9" s="165">
        <v>-0.36</v>
      </c>
      <c r="L9" s="164">
        <v>-0.26</v>
      </c>
      <c r="M9" s="164">
        <v>-0.34</v>
      </c>
    </row>
    <row r="10" spans="1:13" x14ac:dyDescent="0.2">
      <c r="A10" s="160" t="s">
        <v>99</v>
      </c>
      <c r="B10" s="165">
        <v>-0.41</v>
      </c>
      <c r="C10" s="165">
        <v>-0.34</v>
      </c>
      <c r="D10" s="165">
        <v>-0.24</v>
      </c>
      <c r="E10" s="165">
        <v>-0.36</v>
      </c>
      <c r="F10" s="165">
        <v>-0.32</v>
      </c>
      <c r="G10" s="165">
        <v>-0.27</v>
      </c>
      <c r="H10" s="165">
        <v>-0.27</v>
      </c>
      <c r="I10" s="165">
        <v>-0.26</v>
      </c>
      <c r="J10" s="165">
        <v>-0.31</v>
      </c>
      <c r="K10" s="165">
        <v>-0.33</v>
      </c>
      <c r="L10" s="164">
        <v>-0.37</v>
      </c>
      <c r="M10" s="164">
        <v>-0.34</v>
      </c>
    </row>
    <row r="11" spans="1:13" x14ac:dyDescent="0.2">
      <c r="A11" s="160" t="s">
        <v>75</v>
      </c>
      <c r="B11" s="165"/>
      <c r="C11" s="165"/>
      <c r="D11" s="165"/>
      <c r="E11" s="165"/>
      <c r="F11" s="165">
        <v>1.57</v>
      </c>
      <c r="G11" s="165">
        <v>1.43</v>
      </c>
      <c r="H11" s="165">
        <v>1.39</v>
      </c>
      <c r="I11" s="165">
        <v>1.48</v>
      </c>
      <c r="J11" s="165">
        <v>1.44</v>
      </c>
      <c r="K11" s="165">
        <v>4.33</v>
      </c>
      <c r="L11" s="164">
        <v>4.95</v>
      </c>
      <c r="M11" s="164">
        <v>2.31</v>
      </c>
    </row>
    <row r="12" spans="1:13" x14ac:dyDescent="0.2">
      <c r="A12" s="160" t="s">
        <v>87</v>
      </c>
      <c r="B12" s="165">
        <v>1.88</v>
      </c>
      <c r="C12" s="165">
        <v>1.2</v>
      </c>
      <c r="D12" s="165">
        <v>1.44</v>
      </c>
      <c r="E12" s="165">
        <v>1.29</v>
      </c>
      <c r="F12" s="165">
        <v>1.23</v>
      </c>
      <c r="G12" s="165">
        <v>0.81</v>
      </c>
      <c r="H12" s="165">
        <v>0.69</v>
      </c>
      <c r="I12" s="165">
        <v>0.38</v>
      </c>
      <c r="J12" s="165">
        <v>0.33</v>
      </c>
      <c r="K12" s="165">
        <v>0.04</v>
      </c>
      <c r="L12" s="164">
        <v>0.62</v>
      </c>
      <c r="M12" s="164">
        <v>0.31</v>
      </c>
    </row>
    <row r="13" spans="1:13" x14ac:dyDescent="0.2">
      <c r="A13" s="160" t="s">
        <v>79</v>
      </c>
      <c r="B13" s="165">
        <v>3.19</v>
      </c>
      <c r="C13" s="165">
        <v>3.08</v>
      </c>
      <c r="D13" s="165">
        <v>2.17</v>
      </c>
      <c r="E13" s="165">
        <v>1.97</v>
      </c>
      <c r="F13" s="165">
        <v>2.2799999999999998</v>
      </c>
      <c r="G13" s="165">
        <v>2.0499999999999998</v>
      </c>
      <c r="H13" s="165">
        <v>2.5</v>
      </c>
      <c r="I13" s="165">
        <v>2.4900000000000002</v>
      </c>
      <c r="J13" s="165">
        <v>2.75</v>
      </c>
      <c r="K13" s="165">
        <v>1.44</v>
      </c>
      <c r="L13" s="164">
        <v>1.63</v>
      </c>
      <c r="M13" s="164">
        <v>2.2200000000000002</v>
      </c>
    </row>
    <row r="14" spans="1:13" x14ac:dyDescent="0.2">
      <c r="A14" s="160" t="s">
        <v>88</v>
      </c>
      <c r="B14" s="165">
        <v>0.84</v>
      </c>
      <c r="C14" s="165">
        <v>1.1399999999999999</v>
      </c>
      <c r="D14" s="165">
        <v>1.23</v>
      </c>
      <c r="E14" s="165">
        <v>1.1200000000000001</v>
      </c>
      <c r="F14" s="165">
        <v>1.02</v>
      </c>
      <c r="G14" s="165">
        <v>0.67</v>
      </c>
      <c r="H14" s="165">
        <v>0.39</v>
      </c>
      <c r="I14" s="165">
        <v>0.33</v>
      </c>
      <c r="J14" s="165">
        <v>0.23</v>
      </c>
      <c r="K14" s="165">
        <v>0.18</v>
      </c>
      <c r="L14" s="164">
        <v>0.4</v>
      </c>
      <c r="M14" s="164">
        <v>0.28999999999999998</v>
      </c>
    </row>
    <row r="15" spans="1:13" x14ac:dyDescent="0.2">
      <c r="A15" s="160" t="s">
        <v>93</v>
      </c>
      <c r="B15" s="165">
        <v>-0.05</v>
      </c>
      <c r="C15" s="165">
        <v>-0.13</v>
      </c>
      <c r="D15" s="165">
        <v>-0.14000000000000001</v>
      </c>
      <c r="E15" s="165">
        <v>-0.12</v>
      </c>
      <c r="F15" s="165">
        <v>-0.18</v>
      </c>
      <c r="G15" s="165">
        <v>-0.17</v>
      </c>
      <c r="H15" s="165">
        <v>-0.16</v>
      </c>
      <c r="I15" s="165">
        <v>-0.18</v>
      </c>
      <c r="J15" s="165">
        <v>-0.23</v>
      </c>
      <c r="K15" s="165">
        <v>-0.25</v>
      </c>
      <c r="L15" s="164">
        <v>-0.28000000000000003</v>
      </c>
      <c r="M15" s="164">
        <v>-0.31</v>
      </c>
    </row>
    <row r="16" spans="1:13" x14ac:dyDescent="0.2">
      <c r="A16" s="160" t="s">
        <v>95</v>
      </c>
      <c r="B16" s="165">
        <v>0.1</v>
      </c>
      <c r="C16" s="165">
        <v>-0.16</v>
      </c>
      <c r="D16" s="165">
        <v>-0.23</v>
      </c>
      <c r="E16" s="165">
        <v>-0.06</v>
      </c>
      <c r="F16" s="165">
        <v>-0.21</v>
      </c>
      <c r="G16" s="165">
        <v>-0.15</v>
      </c>
      <c r="H16" s="165">
        <v>-0.12</v>
      </c>
      <c r="I16" s="165">
        <v>-0.16</v>
      </c>
      <c r="J16" s="165">
        <v>-0.3</v>
      </c>
      <c r="K16" s="165">
        <v>-0.27</v>
      </c>
      <c r="L16" s="164">
        <v>-0.28999999999999998</v>
      </c>
      <c r="M16" s="164">
        <v>-0.38</v>
      </c>
    </row>
    <row r="17" spans="1:13" x14ac:dyDescent="0.2">
      <c r="A17" s="160" t="s">
        <v>89</v>
      </c>
      <c r="B17" s="165"/>
      <c r="C17" s="165"/>
      <c r="D17" s="165"/>
      <c r="E17" s="165"/>
      <c r="F17" s="165">
        <v>0.53</v>
      </c>
      <c r="G17" s="165">
        <v>0.69</v>
      </c>
      <c r="H17" s="165">
        <v>0.73</v>
      </c>
      <c r="I17" s="165">
        <v>-0.1</v>
      </c>
      <c r="J17" s="165">
        <v>-0.14000000000000001</v>
      </c>
      <c r="K17" s="165">
        <v>0.04</v>
      </c>
      <c r="L17" s="164">
        <v>0.06</v>
      </c>
      <c r="M17" s="164">
        <v>0.04</v>
      </c>
    </row>
    <row r="18" spans="1:13" x14ac:dyDescent="0.2">
      <c r="A18" s="160" t="s">
        <v>76</v>
      </c>
      <c r="B18" s="165"/>
      <c r="C18" s="165"/>
      <c r="D18" s="165"/>
      <c r="E18" s="165"/>
      <c r="F18" s="165">
        <v>1.81</v>
      </c>
      <c r="G18" s="165">
        <v>2.0699999999999998</v>
      </c>
      <c r="H18" s="165">
        <v>1.65</v>
      </c>
      <c r="I18" s="165">
        <v>2.38</v>
      </c>
      <c r="J18" s="165">
        <v>1.76</v>
      </c>
      <c r="K18" s="165">
        <v>2.58</v>
      </c>
      <c r="L18" s="164">
        <v>3.67</v>
      </c>
      <c r="M18" s="164">
        <v>3.62</v>
      </c>
    </row>
    <row r="19" spans="1:13" x14ac:dyDescent="0.2">
      <c r="A19" s="160" t="s">
        <v>74</v>
      </c>
      <c r="B19" s="165"/>
      <c r="C19" s="165"/>
      <c r="D19" s="165"/>
      <c r="E19" s="165"/>
      <c r="F19" s="165">
        <v>2.06</v>
      </c>
      <c r="G19" s="165">
        <v>2.31</v>
      </c>
      <c r="H19" s="165">
        <v>2.48</v>
      </c>
      <c r="I19" s="165">
        <v>2.84</v>
      </c>
      <c r="J19" s="165">
        <v>2.65</v>
      </c>
      <c r="K19" s="165">
        <v>5.55</v>
      </c>
      <c r="L19" s="164">
        <v>5</v>
      </c>
      <c r="M19" s="164">
        <v>4.63</v>
      </c>
    </row>
    <row r="20" spans="1:13" x14ac:dyDescent="0.2">
      <c r="A20" s="160" t="s">
        <v>94</v>
      </c>
      <c r="B20" s="165">
        <v>-0.28000000000000003</v>
      </c>
      <c r="C20" s="165">
        <v>-0.7</v>
      </c>
      <c r="D20" s="165">
        <v>-0.24</v>
      </c>
      <c r="E20" s="165">
        <v>-0.28999999999999998</v>
      </c>
      <c r="F20" s="165">
        <v>-0.39</v>
      </c>
      <c r="G20" s="165">
        <v>-0.33</v>
      </c>
      <c r="H20" s="165">
        <v>-0.23</v>
      </c>
      <c r="I20" s="165">
        <v>-0.49</v>
      </c>
      <c r="J20" s="165">
        <v>-0.11</v>
      </c>
      <c r="K20" s="165">
        <v>-0.33</v>
      </c>
      <c r="L20" s="164">
        <v>-0.15</v>
      </c>
      <c r="M20" s="164">
        <v>-0.24</v>
      </c>
    </row>
    <row r="21" spans="1:13" x14ac:dyDescent="0.2">
      <c r="A21" s="160" t="s">
        <v>77</v>
      </c>
      <c r="B21" s="165"/>
      <c r="C21" s="165"/>
      <c r="D21" s="165"/>
      <c r="E21" s="165"/>
      <c r="F21" s="165">
        <v>0.25</v>
      </c>
      <c r="G21" s="165">
        <v>0.7</v>
      </c>
      <c r="H21" s="165">
        <v>1.32</v>
      </c>
      <c r="I21" s="165">
        <v>1.71</v>
      </c>
      <c r="J21" s="165">
        <v>1.0900000000000001</v>
      </c>
      <c r="K21" s="165">
        <v>3.17</v>
      </c>
      <c r="L21" s="164">
        <v>2.98</v>
      </c>
      <c r="M21" s="164">
        <v>4.67</v>
      </c>
    </row>
    <row r="22" spans="1:13" x14ac:dyDescent="0.2">
      <c r="A22" s="160" t="s">
        <v>86</v>
      </c>
      <c r="B22" s="165"/>
      <c r="C22" s="165"/>
      <c r="D22" s="165"/>
      <c r="E22" s="165"/>
      <c r="F22" s="165">
        <v>1</v>
      </c>
      <c r="G22" s="165">
        <v>1.96</v>
      </c>
      <c r="H22" s="165">
        <v>2.08</v>
      </c>
      <c r="I22" s="165">
        <v>0.51</v>
      </c>
      <c r="J22" s="165">
        <v>0.5</v>
      </c>
      <c r="K22" s="165">
        <v>0.22</v>
      </c>
      <c r="L22" s="164">
        <v>0.94</v>
      </c>
      <c r="M22" s="164">
        <v>1.1499999999999999</v>
      </c>
    </row>
    <row r="23" spans="1:13" x14ac:dyDescent="0.2">
      <c r="A23" s="160" t="s">
        <v>98</v>
      </c>
      <c r="B23" s="165">
        <v>-0.36</v>
      </c>
      <c r="C23" s="165">
        <v>-0.5</v>
      </c>
      <c r="D23" s="165">
        <v>-0.46</v>
      </c>
      <c r="E23" s="165">
        <v>-0.4</v>
      </c>
      <c r="F23" s="165">
        <v>-0.4</v>
      </c>
      <c r="G23" s="165">
        <v>-0.51</v>
      </c>
      <c r="H23" s="165">
        <v>-0.47</v>
      </c>
      <c r="I23" s="165">
        <v>-0.3</v>
      </c>
      <c r="J23" s="165">
        <v>-0.27</v>
      </c>
      <c r="K23" s="165">
        <v>-0.36</v>
      </c>
      <c r="L23" s="164">
        <v>-0.31</v>
      </c>
      <c r="M23" s="164">
        <v>-0.36</v>
      </c>
    </row>
    <row r="24" spans="1:13" x14ac:dyDescent="0.2">
      <c r="A24" s="160" t="s">
        <v>90</v>
      </c>
      <c r="B24" s="165">
        <v>-0.21</v>
      </c>
      <c r="C24" s="165">
        <v>-0.26</v>
      </c>
      <c r="D24" s="165">
        <v>-0.1</v>
      </c>
      <c r="E24" s="165">
        <v>-0.15</v>
      </c>
      <c r="F24" s="165">
        <v>-0.16</v>
      </c>
      <c r="G24" s="165">
        <v>-0.11</v>
      </c>
      <c r="H24" s="165">
        <v>-0.12</v>
      </c>
      <c r="I24" s="165">
        <v>-0.2</v>
      </c>
      <c r="J24" s="165">
        <v>-0.12</v>
      </c>
      <c r="K24" s="165">
        <v>-0.16</v>
      </c>
      <c r="L24" s="164">
        <v>-0.24</v>
      </c>
      <c r="M24" s="164">
        <v>-0.27</v>
      </c>
    </row>
    <row r="25" spans="1:13" x14ac:dyDescent="0.2">
      <c r="A25" s="160" t="s">
        <v>78</v>
      </c>
      <c r="B25" s="165"/>
      <c r="C25" s="165"/>
      <c r="D25" s="165"/>
      <c r="E25" s="165"/>
      <c r="F25" s="165">
        <v>0.72</v>
      </c>
      <c r="G25" s="165">
        <v>0.77</v>
      </c>
      <c r="H25" s="165">
        <v>1.1299999999999999</v>
      </c>
      <c r="I25" s="165">
        <v>1.69</v>
      </c>
      <c r="J25" s="165">
        <v>1.22</v>
      </c>
      <c r="K25" s="165">
        <v>2.16</v>
      </c>
      <c r="L25" s="164">
        <v>2.46</v>
      </c>
      <c r="M25" s="164">
        <v>3.1</v>
      </c>
    </row>
    <row r="26" spans="1:13" x14ac:dyDescent="0.2">
      <c r="A26" s="160" t="s">
        <v>81</v>
      </c>
      <c r="B26" s="165">
        <v>1.71</v>
      </c>
      <c r="C26" s="165">
        <v>1.35</v>
      </c>
      <c r="D26" s="165">
        <v>1.94</v>
      </c>
      <c r="E26" s="165">
        <v>2.4500000000000002</v>
      </c>
      <c r="F26" s="165">
        <v>2.11</v>
      </c>
      <c r="G26" s="165">
        <v>1.56</v>
      </c>
      <c r="H26" s="165">
        <v>1.47</v>
      </c>
      <c r="I26" s="165">
        <v>1.48</v>
      </c>
      <c r="J26" s="165">
        <v>1.59</v>
      </c>
      <c r="K26" s="165">
        <v>1.39</v>
      </c>
      <c r="L26" s="164">
        <v>1.57</v>
      </c>
      <c r="M26" s="164">
        <v>1.81</v>
      </c>
    </row>
    <row r="27" spans="1:13" x14ac:dyDescent="0.2">
      <c r="A27" s="160" t="s">
        <v>83</v>
      </c>
      <c r="B27" s="165"/>
      <c r="C27" s="165"/>
      <c r="D27" s="165"/>
      <c r="E27" s="165"/>
      <c r="F27" s="165"/>
      <c r="G27" s="165"/>
      <c r="H27" s="165"/>
      <c r="I27" s="165">
        <v>0.47</v>
      </c>
      <c r="J27" s="165">
        <v>1.1299999999999999</v>
      </c>
      <c r="K27" s="165">
        <v>1.51</v>
      </c>
      <c r="L27" s="164">
        <v>1.02</v>
      </c>
      <c r="M27" s="164">
        <v>1.08</v>
      </c>
    </row>
    <row r="28" spans="1:13" x14ac:dyDescent="0.2">
      <c r="A28" s="160" t="s">
        <v>263</v>
      </c>
      <c r="B28" s="165"/>
      <c r="C28" s="165"/>
      <c r="D28" s="165"/>
      <c r="E28" s="165"/>
      <c r="F28" s="165">
        <v>0.41</v>
      </c>
      <c r="G28" s="165">
        <v>0.36</v>
      </c>
      <c r="H28" s="165">
        <v>0.47</v>
      </c>
      <c r="I28" s="165">
        <v>0.24</v>
      </c>
      <c r="J28" s="165">
        <v>0.28000000000000003</v>
      </c>
      <c r="K28" s="165">
        <v>0.76</v>
      </c>
      <c r="L28" s="164">
        <v>1.22</v>
      </c>
      <c r="M28" s="164">
        <v>1.4</v>
      </c>
    </row>
    <row r="29" spans="1:13" x14ac:dyDescent="0.2">
      <c r="A29" s="160" t="s">
        <v>82</v>
      </c>
      <c r="B29" s="165"/>
      <c r="C29" s="165"/>
      <c r="D29" s="165"/>
      <c r="E29" s="165"/>
      <c r="F29" s="165">
        <v>0.52</v>
      </c>
      <c r="G29" s="165">
        <v>0.72</v>
      </c>
      <c r="H29" s="165">
        <v>0.75</v>
      </c>
      <c r="I29" s="165">
        <v>1.1399999999999999</v>
      </c>
      <c r="J29" s="165">
        <v>1.1200000000000001</v>
      </c>
      <c r="K29" s="165">
        <v>0.94</v>
      </c>
      <c r="L29" s="164">
        <v>2.08</v>
      </c>
      <c r="M29" s="164">
        <v>1.71</v>
      </c>
    </row>
    <row r="30" spans="1:13" x14ac:dyDescent="0.2">
      <c r="A30" s="160" t="s">
        <v>92</v>
      </c>
      <c r="B30" s="165">
        <v>0.21</v>
      </c>
      <c r="C30" s="165">
        <v>-0.11</v>
      </c>
      <c r="D30" s="165">
        <v>0</v>
      </c>
      <c r="E30" s="165">
        <v>-0.02</v>
      </c>
      <c r="F30" s="165">
        <v>-0.05</v>
      </c>
      <c r="G30" s="165">
        <v>-0.05</v>
      </c>
      <c r="H30" s="165">
        <v>-0.14000000000000001</v>
      </c>
      <c r="I30" s="165">
        <v>-0.12</v>
      </c>
      <c r="J30" s="165">
        <v>-0.21</v>
      </c>
      <c r="K30" s="165">
        <v>-0.25</v>
      </c>
      <c r="L30" s="164">
        <v>-0.16</v>
      </c>
      <c r="M30" s="164">
        <v>-0.34</v>
      </c>
    </row>
    <row r="31" spans="1:13" x14ac:dyDescent="0.2">
      <c r="A31" s="160" t="s">
        <v>96</v>
      </c>
      <c r="B31" s="165">
        <v>-0.4</v>
      </c>
      <c r="C31" s="165">
        <v>-0.39</v>
      </c>
      <c r="D31" s="165">
        <v>-0.28000000000000003</v>
      </c>
      <c r="E31" s="165">
        <v>-0.33</v>
      </c>
      <c r="F31" s="165">
        <v>-0.36</v>
      </c>
      <c r="G31" s="165">
        <v>-0.28999999999999998</v>
      </c>
      <c r="H31" s="165">
        <v>-0.27</v>
      </c>
      <c r="I31" s="165">
        <v>-0.18</v>
      </c>
      <c r="J31" s="165">
        <v>-0.32</v>
      </c>
      <c r="K31" s="165">
        <v>-0.24</v>
      </c>
      <c r="L31" s="164">
        <v>-0.34</v>
      </c>
      <c r="M31" s="164">
        <v>-0.33</v>
      </c>
    </row>
    <row r="32" spans="1:13" x14ac:dyDescent="0.2">
      <c r="A32" s="160" t="s">
        <v>91</v>
      </c>
      <c r="B32" s="165">
        <v>-0.18</v>
      </c>
      <c r="C32" s="165">
        <v>0.06</v>
      </c>
      <c r="D32" s="165">
        <v>-0.15</v>
      </c>
      <c r="E32" s="165">
        <v>-0.14000000000000001</v>
      </c>
      <c r="F32" s="165">
        <v>-0.16</v>
      </c>
      <c r="G32" s="165">
        <v>-0.08</v>
      </c>
      <c r="H32" s="165">
        <v>-0.11</v>
      </c>
      <c r="I32" s="165">
        <v>-0.23</v>
      </c>
      <c r="J32" s="165">
        <v>-0.05</v>
      </c>
      <c r="K32" s="165">
        <v>-0.09</v>
      </c>
      <c r="L32" s="164">
        <v>-0.33</v>
      </c>
      <c r="M32" s="164">
        <v>-0.32</v>
      </c>
    </row>
    <row r="34" spans="1:1" s="271" customFormat="1" x14ac:dyDescent="0.2">
      <c r="A34" s="273" t="s">
        <v>102</v>
      </c>
    </row>
    <row r="35" spans="1:1" s="271" customFormat="1" ht="28.5" customHeight="1" x14ac:dyDescent="0.2">
      <c r="A35" s="273" t="s">
        <v>276</v>
      </c>
    </row>
  </sheetData>
  <mergeCells count="6">
    <mergeCell ref="A1:XFD1"/>
    <mergeCell ref="A2:XFD2"/>
    <mergeCell ref="A35:XFD35"/>
    <mergeCell ref="A34:XFD34"/>
    <mergeCell ref="A3:XFD3"/>
    <mergeCell ref="A5:XFD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J25"/>
  <sheetViews>
    <sheetView workbookViewId="0">
      <selection sqref="A1:IV1"/>
    </sheetView>
  </sheetViews>
  <sheetFormatPr baseColWidth="10" defaultRowHeight="15" x14ac:dyDescent="0.3"/>
  <cols>
    <col min="1" max="1" width="2.7109375" style="13" customWidth="1"/>
    <col min="2" max="2" width="57" style="13" customWidth="1"/>
    <col min="3" max="9" width="9.7109375" style="13" customWidth="1"/>
    <col min="10" max="10" width="14.7109375" style="13" customWidth="1"/>
    <col min="11" max="16384" width="11.42578125" style="13"/>
  </cols>
  <sheetData>
    <row r="1" spans="1:10" s="208" customFormat="1" x14ac:dyDescent="0.3">
      <c r="A1" s="207" t="s">
        <v>28</v>
      </c>
      <c r="B1" s="207"/>
      <c r="C1" s="207"/>
      <c r="D1" s="207"/>
      <c r="E1" s="207"/>
      <c r="F1" s="207"/>
      <c r="G1" s="207"/>
      <c r="H1" s="207"/>
      <c r="I1" s="207"/>
    </row>
    <row r="2" spans="1:10" s="206" customFormat="1" x14ac:dyDescent="0.3">
      <c r="A2" s="205" t="s">
        <v>27</v>
      </c>
      <c r="B2" s="205"/>
      <c r="C2" s="205"/>
      <c r="D2" s="205"/>
      <c r="E2" s="205"/>
      <c r="F2" s="205"/>
      <c r="G2" s="205"/>
      <c r="H2" s="205"/>
      <c r="I2" s="205"/>
    </row>
    <row r="3" spans="1:10" s="205" customFormat="1" x14ac:dyDescent="0.3"/>
    <row r="4" spans="1:10" ht="30" x14ac:dyDescent="0.3">
      <c r="A4" s="24"/>
      <c r="B4" s="24"/>
      <c r="C4" s="15">
        <v>2007</v>
      </c>
      <c r="D4" s="15">
        <v>2008</v>
      </c>
      <c r="E4" s="15">
        <v>2009</v>
      </c>
      <c r="F4" s="15">
        <v>2010</v>
      </c>
      <c r="G4" s="15">
        <v>2011</v>
      </c>
      <c r="H4" s="15">
        <v>2012</v>
      </c>
      <c r="I4" s="15">
        <v>2013</v>
      </c>
      <c r="J4" s="23" t="s">
        <v>26</v>
      </c>
    </row>
    <row r="5" spans="1:10" s="205" customFormat="1" x14ac:dyDescent="0.3"/>
    <row r="6" spans="1:10" s="17" customFormat="1" x14ac:dyDescent="0.3">
      <c r="A6" s="17" t="s">
        <v>12</v>
      </c>
      <c r="B6" s="15"/>
      <c r="C6" s="170">
        <v>53979</v>
      </c>
      <c r="D6" s="170">
        <v>57653</v>
      </c>
      <c r="E6" s="170">
        <v>61696</v>
      </c>
      <c r="F6" s="170">
        <v>63555</v>
      </c>
      <c r="G6" s="170">
        <v>63974</v>
      </c>
      <c r="H6" s="170">
        <v>67614</v>
      </c>
      <c r="I6" s="170">
        <v>70147</v>
      </c>
      <c r="J6" s="172">
        <v>438618</v>
      </c>
    </row>
    <row r="7" spans="1:10" x14ac:dyDescent="0.3">
      <c r="A7" s="22"/>
      <c r="B7" s="21" t="s">
        <v>25</v>
      </c>
      <c r="C7" s="171">
        <v>8918</v>
      </c>
      <c r="D7" s="171">
        <v>10386</v>
      </c>
      <c r="E7" s="171">
        <v>13269</v>
      </c>
      <c r="F7" s="171">
        <v>14167</v>
      </c>
      <c r="G7" s="171">
        <v>12987</v>
      </c>
      <c r="H7" s="171">
        <v>14853</v>
      </c>
      <c r="I7" s="171">
        <v>15623</v>
      </c>
      <c r="J7" s="173">
        <v>90203</v>
      </c>
    </row>
    <row r="8" spans="1:10" x14ac:dyDescent="0.3">
      <c r="A8" s="22"/>
      <c r="B8" s="21" t="s">
        <v>24</v>
      </c>
      <c r="C8" s="171">
        <v>45061</v>
      </c>
      <c r="D8" s="171">
        <v>47267</v>
      </c>
      <c r="E8" s="171">
        <v>48427</v>
      </c>
      <c r="F8" s="171">
        <v>49388</v>
      </c>
      <c r="G8" s="171">
        <v>50987</v>
      </c>
      <c r="H8" s="171">
        <v>52761</v>
      </c>
      <c r="I8" s="171">
        <v>54524</v>
      </c>
      <c r="J8" s="173">
        <v>348415</v>
      </c>
    </row>
    <row r="9" spans="1:10" s="17" customFormat="1" x14ac:dyDescent="0.3">
      <c r="A9" s="20" t="s">
        <v>9</v>
      </c>
      <c r="B9" s="19"/>
      <c r="C9" s="170">
        <v>55143</v>
      </c>
      <c r="D9" s="170">
        <v>59193</v>
      </c>
      <c r="E9" s="170">
        <v>56333</v>
      </c>
      <c r="F9" s="170">
        <v>59955</v>
      </c>
      <c r="G9" s="170">
        <v>59888</v>
      </c>
      <c r="H9" s="170">
        <v>60810</v>
      </c>
      <c r="I9" s="170">
        <v>61289</v>
      </c>
      <c r="J9" s="172">
        <v>412611</v>
      </c>
    </row>
    <row r="10" spans="1:10" x14ac:dyDescent="0.3">
      <c r="A10" s="22"/>
      <c r="B10" s="21" t="s">
        <v>8</v>
      </c>
      <c r="C10" s="171">
        <v>45759</v>
      </c>
      <c r="D10" s="171">
        <v>46217</v>
      </c>
      <c r="E10" s="171">
        <v>46679</v>
      </c>
      <c r="F10" s="171">
        <v>47146</v>
      </c>
      <c r="G10" s="171">
        <v>47617</v>
      </c>
      <c r="H10" s="171">
        <v>48093</v>
      </c>
      <c r="I10" s="171">
        <v>48574</v>
      </c>
      <c r="J10" s="173">
        <v>330085</v>
      </c>
    </row>
    <row r="11" spans="1:10" s="17" customFormat="1" x14ac:dyDescent="0.3">
      <c r="A11" s="20" t="s">
        <v>7</v>
      </c>
      <c r="B11" s="19"/>
      <c r="C11" s="170">
        <v>1273</v>
      </c>
      <c r="D11" s="170">
        <v>1362</v>
      </c>
      <c r="E11" s="170">
        <v>1518</v>
      </c>
      <c r="F11" s="170">
        <v>1693</v>
      </c>
      <c r="G11" s="170">
        <v>1889</v>
      </c>
      <c r="H11" s="170">
        <v>2105</v>
      </c>
      <c r="I11" s="170">
        <v>2376</v>
      </c>
      <c r="J11" s="172">
        <v>12216</v>
      </c>
    </row>
    <row r="12" spans="1:10" x14ac:dyDescent="0.3">
      <c r="B12" s="18" t="s">
        <v>6</v>
      </c>
      <c r="C12" s="171">
        <v>637</v>
      </c>
      <c r="D12" s="171">
        <v>747</v>
      </c>
      <c r="E12" s="171">
        <v>867</v>
      </c>
      <c r="F12" s="171">
        <v>1025</v>
      </c>
      <c r="G12" s="171">
        <v>1206</v>
      </c>
      <c r="H12" s="171">
        <v>1406</v>
      </c>
      <c r="I12" s="171">
        <v>1661</v>
      </c>
      <c r="J12" s="173">
        <v>7549</v>
      </c>
    </row>
    <row r="13" spans="1:10" x14ac:dyDescent="0.3">
      <c r="B13" s="18" t="s">
        <v>5</v>
      </c>
      <c r="C13" s="171">
        <v>636</v>
      </c>
      <c r="D13" s="171">
        <v>615</v>
      </c>
      <c r="E13" s="171">
        <v>651</v>
      </c>
      <c r="F13" s="171">
        <v>668</v>
      </c>
      <c r="G13" s="171">
        <v>683</v>
      </c>
      <c r="H13" s="171">
        <v>699</v>
      </c>
      <c r="I13" s="171">
        <v>715</v>
      </c>
      <c r="J13" s="173">
        <v>4667</v>
      </c>
    </row>
    <row r="14" spans="1:10" s="17" customFormat="1" x14ac:dyDescent="0.3">
      <c r="A14" s="17" t="s">
        <v>23</v>
      </c>
      <c r="B14" s="15"/>
      <c r="C14" s="170">
        <v>6578</v>
      </c>
      <c r="D14" s="170">
        <v>7002</v>
      </c>
      <c r="E14" s="170">
        <v>7440</v>
      </c>
      <c r="F14" s="170">
        <v>7893</v>
      </c>
      <c r="G14" s="170">
        <v>8430</v>
      </c>
      <c r="H14" s="170">
        <v>8997</v>
      </c>
      <c r="I14" s="170">
        <v>9595</v>
      </c>
      <c r="J14" s="172">
        <v>55935</v>
      </c>
    </row>
    <row r="15" spans="1:10" s="17" customFormat="1" ht="16.5" x14ac:dyDescent="0.3">
      <c r="A15" s="17" t="s">
        <v>22</v>
      </c>
      <c r="B15" s="15"/>
      <c r="C15" s="170">
        <v>7039</v>
      </c>
      <c r="D15" s="170">
        <v>7380</v>
      </c>
      <c r="E15" s="170">
        <v>7525</v>
      </c>
      <c r="F15" s="170">
        <v>7882</v>
      </c>
      <c r="G15" s="170">
        <v>8091</v>
      </c>
      <c r="H15" s="170">
        <v>8523</v>
      </c>
      <c r="I15" s="170">
        <v>9095</v>
      </c>
      <c r="J15" s="172">
        <v>55535</v>
      </c>
    </row>
    <row r="16" spans="1:10" s="17" customFormat="1" x14ac:dyDescent="0.3">
      <c r="A16" s="17" t="s">
        <v>2</v>
      </c>
      <c r="B16" s="15"/>
      <c r="C16" s="170">
        <v>445</v>
      </c>
      <c r="D16" s="170">
        <v>207</v>
      </c>
      <c r="E16" s="170">
        <v>210</v>
      </c>
      <c r="F16" s="170"/>
      <c r="G16" s="170"/>
      <c r="H16" s="170"/>
      <c r="I16" s="170"/>
      <c r="J16" s="172">
        <v>862</v>
      </c>
    </row>
    <row r="17" spans="1:10" s="205" customFormat="1" x14ac:dyDescent="0.3"/>
    <row r="18" spans="1:10" x14ac:dyDescent="0.3">
      <c r="A18" s="15" t="s">
        <v>21</v>
      </c>
      <c r="B18" s="17"/>
      <c r="C18" s="16">
        <v>124457</v>
      </c>
      <c r="D18" s="16">
        <v>132797</v>
      </c>
      <c r="E18" s="16">
        <v>134722</v>
      </c>
      <c r="F18" s="16">
        <v>140978</v>
      </c>
      <c r="G18" s="16">
        <v>142272</v>
      </c>
      <c r="H18" s="16">
        <v>148049</v>
      </c>
      <c r="I18" s="16">
        <v>152502</v>
      </c>
      <c r="J18" s="16">
        <v>975777</v>
      </c>
    </row>
    <row r="19" spans="1:10" x14ac:dyDescent="0.3">
      <c r="A19" s="15" t="s">
        <v>19</v>
      </c>
      <c r="B19" s="17"/>
      <c r="C19" s="14">
        <v>1.0200000000000001E-2</v>
      </c>
      <c r="D19" s="14">
        <v>1.0800000000000001E-2</v>
      </c>
      <c r="E19" s="14">
        <v>1.1599999999999999E-2</v>
      </c>
      <c r="F19" s="14">
        <v>1.18E-2</v>
      </c>
      <c r="G19" s="14">
        <v>1.15E-2</v>
      </c>
      <c r="H19" s="14">
        <v>1.1299999999999999E-2</v>
      </c>
      <c r="I19" s="14">
        <v>1.15E-2</v>
      </c>
      <c r="J19" s="14">
        <v>1.12E-2</v>
      </c>
    </row>
    <row r="20" spans="1:10" s="206" customFormat="1" x14ac:dyDescent="0.3">
      <c r="A20" s="205"/>
      <c r="B20" s="205"/>
      <c r="C20" s="205"/>
      <c r="D20" s="205"/>
      <c r="E20" s="205"/>
      <c r="F20" s="205"/>
      <c r="G20" s="205"/>
      <c r="H20" s="205"/>
      <c r="I20" s="205"/>
    </row>
    <row r="21" spans="1:10" x14ac:dyDescent="0.3">
      <c r="A21" s="15" t="s">
        <v>20</v>
      </c>
      <c r="B21" s="17"/>
      <c r="C21" s="16">
        <v>122190</v>
      </c>
      <c r="D21" s="16">
        <v>129681</v>
      </c>
      <c r="E21" s="16">
        <v>120445</v>
      </c>
      <c r="F21" s="16">
        <v>134289</v>
      </c>
      <c r="G21" s="16">
        <v>133700</v>
      </c>
      <c r="H21" s="16">
        <v>141360</v>
      </c>
      <c r="I21" s="16">
        <v>143911</v>
      </c>
      <c r="J21" s="16">
        <v>925576</v>
      </c>
    </row>
    <row r="22" spans="1:10" x14ac:dyDescent="0.3">
      <c r="A22" s="15" t="s">
        <v>19</v>
      </c>
      <c r="C22" s="14">
        <v>0.01</v>
      </c>
      <c r="D22" s="14">
        <v>1.0500000000000001E-2</v>
      </c>
      <c r="E22" s="14">
        <v>1.04E-2</v>
      </c>
      <c r="F22" s="14">
        <v>1.12E-2</v>
      </c>
      <c r="G22" s="14">
        <v>1.0800000000000001E-2</v>
      </c>
      <c r="H22" s="14">
        <v>1.0800000000000001E-2</v>
      </c>
      <c r="I22" s="14">
        <v>1.0800000000000001E-2</v>
      </c>
      <c r="J22" s="14">
        <v>1.06E-2</v>
      </c>
    </row>
    <row r="24" spans="1:10" s="206" customFormat="1" x14ac:dyDescent="0.3">
      <c r="A24" s="205" t="s">
        <v>18</v>
      </c>
      <c r="B24" s="205"/>
      <c r="C24" s="205"/>
      <c r="D24" s="205"/>
      <c r="E24" s="205"/>
      <c r="F24" s="205"/>
      <c r="G24" s="205"/>
      <c r="H24" s="205"/>
      <c r="I24" s="205"/>
    </row>
    <row r="25" spans="1:10" s="206" customFormat="1" x14ac:dyDescent="0.3">
      <c r="A25" s="209" t="s">
        <v>17</v>
      </c>
      <c r="B25" s="205"/>
      <c r="C25" s="205"/>
      <c r="D25" s="205"/>
      <c r="E25" s="205"/>
      <c r="F25" s="205"/>
      <c r="G25" s="205"/>
      <c r="H25" s="205"/>
      <c r="I25" s="205"/>
    </row>
  </sheetData>
  <mergeCells count="8">
    <mergeCell ref="A17:XFD17"/>
    <mergeCell ref="A20:XFD20"/>
    <mergeCell ref="A1:XFD1"/>
    <mergeCell ref="A2:XFD2"/>
    <mergeCell ref="A25:XFD25"/>
    <mergeCell ref="A24:XFD24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D22"/>
  <sheetViews>
    <sheetView workbookViewId="0">
      <selection sqref="A1:IV1"/>
    </sheetView>
  </sheetViews>
  <sheetFormatPr baseColWidth="10" defaultRowHeight="15" x14ac:dyDescent="0.3"/>
  <cols>
    <col min="1" max="1" width="2.7109375" style="25" customWidth="1"/>
    <col min="2" max="2" width="60.85546875" style="25" customWidth="1"/>
    <col min="3" max="4" width="16.5703125" style="25" customWidth="1"/>
    <col min="5" max="16384" width="11.42578125" style="25"/>
  </cols>
  <sheetData>
    <row r="1" spans="1:4" s="212" customFormat="1" x14ac:dyDescent="0.2">
      <c r="A1" s="212" t="s">
        <v>35</v>
      </c>
    </row>
    <row r="2" spans="1:4" s="213" customFormat="1" x14ac:dyDescent="0.3">
      <c r="A2" s="213" t="s">
        <v>14</v>
      </c>
    </row>
    <row r="3" spans="1:4" s="213" customFormat="1" x14ac:dyDescent="0.3"/>
    <row r="4" spans="1:4" ht="30" x14ac:dyDescent="0.3">
      <c r="A4" s="29" t="s">
        <v>34</v>
      </c>
      <c r="C4" s="32" t="s">
        <v>33</v>
      </c>
      <c r="D4" s="32" t="s">
        <v>32</v>
      </c>
    </row>
    <row r="5" spans="1:4" s="213" customFormat="1" x14ac:dyDescent="0.3"/>
    <row r="6" spans="1:4" s="29" customFormat="1" x14ac:dyDescent="0.3">
      <c r="A6" s="29" t="s">
        <v>12</v>
      </c>
      <c r="C6" s="36">
        <v>67506</v>
      </c>
      <c r="D6" s="36">
        <v>55337</v>
      </c>
    </row>
    <row r="7" spans="1:4" x14ac:dyDescent="0.3">
      <c r="B7" s="30" t="s">
        <v>25</v>
      </c>
      <c r="C7" s="49">
        <v>14753</v>
      </c>
      <c r="D7" s="49">
        <v>11501</v>
      </c>
    </row>
    <row r="8" spans="1:4" x14ac:dyDescent="0.3">
      <c r="B8" s="30" t="s">
        <v>24</v>
      </c>
      <c r="C8" s="49">
        <v>52753</v>
      </c>
      <c r="D8" s="49">
        <v>43836</v>
      </c>
    </row>
    <row r="9" spans="1:4" s="29" customFormat="1" x14ac:dyDescent="0.3">
      <c r="A9" s="29" t="s">
        <v>9</v>
      </c>
      <c r="C9" s="36">
        <v>59976</v>
      </c>
      <c r="D9" s="36">
        <v>57034</v>
      </c>
    </row>
    <row r="10" spans="1:4" x14ac:dyDescent="0.3">
      <c r="B10" s="31" t="s">
        <v>8</v>
      </c>
      <c r="C10" s="49">
        <v>43970</v>
      </c>
      <c r="D10" s="49">
        <v>43876</v>
      </c>
    </row>
    <row r="11" spans="1:4" s="29" customFormat="1" x14ac:dyDescent="0.3">
      <c r="A11" s="29" t="s">
        <v>7</v>
      </c>
      <c r="C11" s="36">
        <v>2065</v>
      </c>
      <c r="D11" s="36">
        <v>1484</v>
      </c>
    </row>
    <row r="12" spans="1:4" x14ac:dyDescent="0.3">
      <c r="B12" s="30" t="s">
        <v>6</v>
      </c>
      <c r="C12" s="49">
        <v>1368</v>
      </c>
      <c r="D12" s="49">
        <v>836</v>
      </c>
    </row>
    <row r="13" spans="1:4" x14ac:dyDescent="0.3">
      <c r="B13" s="30" t="s">
        <v>5</v>
      </c>
      <c r="C13" s="49">
        <v>697</v>
      </c>
      <c r="D13" s="49">
        <v>649</v>
      </c>
    </row>
    <row r="14" spans="1:4" s="29" customFormat="1" x14ac:dyDescent="0.3">
      <c r="A14" s="27" t="s">
        <v>31</v>
      </c>
      <c r="C14" s="36">
        <v>9406</v>
      </c>
      <c r="D14" s="36">
        <v>6955</v>
      </c>
    </row>
    <row r="15" spans="1:4" s="29" customFormat="1" x14ac:dyDescent="0.3">
      <c r="A15" s="27" t="s">
        <v>3</v>
      </c>
      <c r="C15" s="36">
        <v>8280</v>
      </c>
      <c r="D15" s="36">
        <v>8278</v>
      </c>
    </row>
    <row r="16" spans="1:4" s="210" customFormat="1" x14ac:dyDescent="0.3"/>
    <row r="17" spans="1:4" x14ac:dyDescent="0.3">
      <c r="A17" s="27" t="s">
        <v>30</v>
      </c>
      <c r="C17" s="28">
        <v>147232</v>
      </c>
      <c r="D17" s="28">
        <v>129088</v>
      </c>
    </row>
    <row r="18" spans="1:4" s="211" customFormat="1" x14ac:dyDescent="0.3"/>
    <row r="19" spans="1:4" x14ac:dyDescent="0.3">
      <c r="A19" s="27" t="s">
        <v>19</v>
      </c>
      <c r="C19" s="26">
        <v>1.12E-2</v>
      </c>
      <c r="D19" s="26">
        <v>9.7999999999999997E-3</v>
      </c>
    </row>
    <row r="21" spans="1:4" s="213" customFormat="1" x14ac:dyDescent="0.3">
      <c r="A21" s="213" t="s">
        <v>29</v>
      </c>
    </row>
    <row r="22" spans="1:4" s="213" customFormat="1" x14ac:dyDescent="0.3"/>
  </sheetData>
  <mergeCells count="8">
    <mergeCell ref="A16:XFD16"/>
    <mergeCell ref="A18:XFD18"/>
    <mergeCell ref="A1:XFD1"/>
    <mergeCell ref="A2:XFD2"/>
    <mergeCell ref="A22:XFD22"/>
    <mergeCell ref="A21:XFD21"/>
    <mergeCell ref="A3:XFD3"/>
    <mergeCell ref="A5:XFD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H22"/>
  <sheetViews>
    <sheetView workbookViewId="0">
      <selection sqref="A1:IV1"/>
    </sheetView>
  </sheetViews>
  <sheetFormatPr baseColWidth="10" defaultRowHeight="15" x14ac:dyDescent="0.3"/>
  <cols>
    <col min="1" max="1" width="2.7109375" style="25" customWidth="1"/>
    <col min="2" max="2" width="72.42578125" style="25" customWidth="1"/>
    <col min="3" max="7" width="13.7109375" style="25" customWidth="1"/>
    <col min="8" max="16384" width="11.42578125" style="25"/>
  </cols>
  <sheetData>
    <row r="1" spans="1:8" s="215" customFormat="1" x14ac:dyDescent="0.3">
      <c r="A1" s="215" t="s">
        <v>43</v>
      </c>
    </row>
    <row r="2" spans="1:8" s="214" customFormat="1" x14ac:dyDescent="0.3">
      <c r="A2" s="214" t="s">
        <v>42</v>
      </c>
    </row>
    <row r="3" spans="1:8" s="217" customFormat="1" x14ac:dyDescent="0.3">
      <c r="A3" s="216"/>
    </row>
    <row r="4" spans="1:8" x14ac:dyDescent="0.3">
      <c r="C4" s="211" t="s">
        <v>41</v>
      </c>
      <c r="D4" s="211"/>
      <c r="E4" s="211" t="s">
        <v>40</v>
      </c>
      <c r="F4" s="211"/>
      <c r="G4" s="211" t="s">
        <v>39</v>
      </c>
      <c r="H4" s="211"/>
    </row>
    <row r="5" spans="1:8" x14ac:dyDescent="0.3">
      <c r="C5" s="37" t="s">
        <v>38</v>
      </c>
      <c r="D5" s="37" t="s">
        <v>37</v>
      </c>
      <c r="E5" s="37" t="s">
        <v>38</v>
      </c>
      <c r="F5" s="37" t="s">
        <v>37</v>
      </c>
      <c r="G5" s="37" t="s">
        <v>38</v>
      </c>
      <c r="H5" s="37" t="s">
        <v>37</v>
      </c>
    </row>
    <row r="6" spans="1:8" s="214" customFormat="1" x14ac:dyDescent="0.3"/>
    <row r="7" spans="1:8" x14ac:dyDescent="0.3">
      <c r="A7" s="29" t="s">
        <v>12</v>
      </c>
      <c r="B7" s="29"/>
      <c r="C7" s="174">
        <v>70531</v>
      </c>
      <c r="D7" s="174">
        <v>62528</v>
      </c>
      <c r="E7" s="174">
        <v>68156</v>
      </c>
      <c r="F7" s="174">
        <v>55337</v>
      </c>
      <c r="G7" s="175">
        <v>3.5000000000000003E-2</v>
      </c>
      <c r="H7" s="175">
        <v>0.13</v>
      </c>
    </row>
    <row r="8" spans="1:8" x14ac:dyDescent="0.3">
      <c r="B8" s="31" t="s">
        <v>25</v>
      </c>
      <c r="C8" s="176">
        <v>16032</v>
      </c>
      <c r="D8" s="176">
        <v>13553</v>
      </c>
      <c r="E8" s="176">
        <v>15403</v>
      </c>
      <c r="F8" s="176">
        <v>11501</v>
      </c>
      <c r="G8" s="177">
        <v>4.1000000000000002E-2</v>
      </c>
      <c r="H8" s="177">
        <v>0.17799999999999999</v>
      </c>
    </row>
    <row r="9" spans="1:8" x14ac:dyDescent="0.3">
      <c r="B9" s="31" t="s">
        <v>24</v>
      </c>
      <c r="C9" s="176">
        <v>54499</v>
      </c>
      <c r="D9" s="176">
        <v>48975</v>
      </c>
      <c r="E9" s="176">
        <v>52753</v>
      </c>
      <c r="F9" s="176">
        <v>43836</v>
      </c>
      <c r="G9" s="177">
        <v>3.3000000000000002E-2</v>
      </c>
      <c r="H9" s="177">
        <v>0.11700000000000001</v>
      </c>
    </row>
    <row r="10" spans="1:8" x14ac:dyDescent="0.3">
      <c r="A10" s="29" t="s">
        <v>9</v>
      </c>
      <c r="B10" s="29"/>
      <c r="C10" s="174">
        <v>60308</v>
      </c>
      <c r="D10" s="174">
        <v>57965</v>
      </c>
      <c r="E10" s="174">
        <v>59976</v>
      </c>
      <c r="F10" s="174">
        <v>57034</v>
      </c>
      <c r="G10" s="175">
        <v>6.0000000000000001E-3</v>
      </c>
      <c r="H10" s="175">
        <v>1.6E-2</v>
      </c>
    </row>
    <row r="11" spans="1:8" x14ac:dyDescent="0.3">
      <c r="A11" s="29"/>
      <c r="B11" s="31" t="s">
        <v>36</v>
      </c>
      <c r="C11" s="176">
        <v>44130</v>
      </c>
      <c r="D11" s="178">
        <v>44113</v>
      </c>
      <c r="E11" s="178">
        <v>43970</v>
      </c>
      <c r="F11" s="178">
        <v>43876</v>
      </c>
      <c r="G11" s="177">
        <v>4.0000000000000001E-3</v>
      </c>
      <c r="H11" s="177">
        <v>5.0000000000000001E-3</v>
      </c>
    </row>
    <row r="12" spans="1:8" x14ac:dyDescent="0.3">
      <c r="A12" s="29" t="s">
        <v>7</v>
      </c>
      <c r="B12" s="29"/>
      <c r="C12" s="174">
        <v>2082</v>
      </c>
      <c r="D12" s="174">
        <v>1575</v>
      </c>
      <c r="E12" s="174">
        <v>2083</v>
      </c>
      <c r="F12" s="174">
        <v>1502</v>
      </c>
      <c r="G12" s="175">
        <v>-1E-3</v>
      </c>
      <c r="H12" s="175">
        <v>4.8000000000000001E-2</v>
      </c>
    </row>
    <row r="13" spans="1:8" x14ac:dyDescent="0.3">
      <c r="B13" s="31" t="s">
        <v>6</v>
      </c>
      <c r="C13" s="176">
        <v>1392</v>
      </c>
      <c r="D13" s="176">
        <v>928</v>
      </c>
      <c r="E13" s="176">
        <v>1368</v>
      </c>
      <c r="F13" s="176">
        <v>836</v>
      </c>
      <c r="G13" s="177">
        <v>1.7999999999999999E-2</v>
      </c>
      <c r="H13" s="177">
        <v>0.111</v>
      </c>
    </row>
    <row r="14" spans="1:8" x14ac:dyDescent="0.3">
      <c r="B14" s="31" t="s">
        <v>5</v>
      </c>
      <c r="C14" s="176">
        <v>689</v>
      </c>
      <c r="D14" s="176">
        <v>646</v>
      </c>
      <c r="E14" s="176">
        <v>716</v>
      </c>
      <c r="F14" s="176">
        <v>667</v>
      </c>
      <c r="G14" s="177">
        <v>-3.5999999999999997E-2</v>
      </c>
      <c r="H14" s="177">
        <v>-3.1E-2</v>
      </c>
    </row>
    <row r="15" spans="1:8" x14ac:dyDescent="0.3">
      <c r="A15" s="29" t="s">
        <v>31</v>
      </c>
      <c r="B15" s="29"/>
      <c r="C15" s="174">
        <v>9467</v>
      </c>
      <c r="D15" s="174">
        <v>7312</v>
      </c>
      <c r="E15" s="174">
        <v>9406</v>
      </c>
      <c r="F15" s="174">
        <v>6955</v>
      </c>
      <c r="G15" s="175">
        <v>7.0000000000000001E-3</v>
      </c>
      <c r="H15" s="175">
        <v>5.0999999999999997E-2</v>
      </c>
    </row>
    <row r="16" spans="1:8" x14ac:dyDescent="0.3">
      <c r="A16" s="29" t="s">
        <v>3</v>
      </c>
      <c r="B16" s="29"/>
      <c r="C16" s="174">
        <v>8544</v>
      </c>
      <c r="D16" s="174">
        <v>8546</v>
      </c>
      <c r="E16" s="174">
        <v>8280</v>
      </c>
      <c r="F16" s="174">
        <v>8278</v>
      </c>
      <c r="G16" s="175">
        <v>3.2000000000000001E-2</v>
      </c>
      <c r="H16" s="175">
        <v>3.2000000000000001E-2</v>
      </c>
    </row>
    <row r="17" spans="1:8" s="214" customFormat="1" x14ac:dyDescent="0.3"/>
    <row r="18" spans="1:8" x14ac:dyDescent="0.3">
      <c r="A18" s="29" t="s">
        <v>30</v>
      </c>
      <c r="B18" s="29"/>
      <c r="C18" s="36">
        <v>150932</v>
      </c>
      <c r="D18" s="36">
        <v>137924</v>
      </c>
      <c r="E18" s="36">
        <v>147900</v>
      </c>
      <c r="F18" s="36">
        <v>129106</v>
      </c>
      <c r="G18" s="35">
        <v>0.02</v>
      </c>
      <c r="H18" s="35">
        <v>6.8000000000000005E-2</v>
      </c>
    </row>
    <row r="19" spans="1:8" x14ac:dyDescent="0.3">
      <c r="A19" s="25" t="s">
        <v>19</v>
      </c>
      <c r="C19" s="34">
        <v>1.1299999999999999E-2</v>
      </c>
      <c r="D19" s="34">
        <v>1.01E-2</v>
      </c>
      <c r="E19" s="34">
        <v>1.14E-2</v>
      </c>
      <c r="F19" s="34">
        <v>9.9000000000000008E-3</v>
      </c>
      <c r="G19" s="33"/>
      <c r="H19" s="33"/>
    </row>
    <row r="21" spans="1:8" s="214" customFormat="1" x14ac:dyDescent="0.3">
      <c r="A21" s="214" t="s">
        <v>29</v>
      </c>
    </row>
    <row r="22" spans="1:8" s="214" customFormat="1" x14ac:dyDescent="0.3"/>
  </sheetData>
  <mergeCells count="10">
    <mergeCell ref="A6:XFD6"/>
    <mergeCell ref="A17:XFD17"/>
    <mergeCell ref="A1:XFD1"/>
    <mergeCell ref="A2:XFD2"/>
    <mergeCell ref="A22:XFD22"/>
    <mergeCell ref="A21:XFD21"/>
    <mergeCell ref="A3:XFD3"/>
    <mergeCell ref="C4:D4"/>
    <mergeCell ref="E4:F4"/>
    <mergeCell ref="G4:H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K61"/>
  <sheetViews>
    <sheetView workbookViewId="0">
      <selection sqref="A1:XFD1"/>
    </sheetView>
  </sheetViews>
  <sheetFormatPr baseColWidth="10" defaultRowHeight="15" x14ac:dyDescent="0.2"/>
  <cols>
    <col min="1" max="2" width="2.7109375" style="56" customWidth="1"/>
    <col min="3" max="3" width="50.7109375" style="56" customWidth="1"/>
    <col min="4" max="7" width="12.7109375" style="56" customWidth="1"/>
    <col min="8" max="9" width="10.28515625" style="56" customWidth="1"/>
    <col min="10" max="16384" width="11.42578125" style="56"/>
  </cols>
  <sheetData>
    <row r="1" spans="1:11" s="218" customFormat="1" ht="15" customHeight="1" x14ac:dyDescent="0.3">
      <c r="A1" s="218" t="s">
        <v>161</v>
      </c>
    </row>
    <row r="2" spans="1:11" s="219" customFormat="1" ht="15" customHeight="1" x14ac:dyDescent="0.2">
      <c r="A2" s="219" t="s">
        <v>160</v>
      </c>
    </row>
    <row r="3" spans="1:11" s="219" customFormat="1" ht="15" customHeight="1" x14ac:dyDescent="0.2"/>
    <row r="4" spans="1:11" ht="15" customHeight="1" x14ac:dyDescent="0.2">
      <c r="D4" s="81">
        <v>2007</v>
      </c>
      <c r="E4" s="81">
        <v>2008</v>
      </c>
      <c r="F4" s="81">
        <v>2009</v>
      </c>
      <c r="G4" s="81">
        <v>2010</v>
      </c>
      <c r="H4" s="81">
        <v>2011</v>
      </c>
      <c r="I4" s="81" t="s">
        <v>159</v>
      </c>
    </row>
    <row r="5" spans="1:11" x14ac:dyDescent="0.2">
      <c r="D5" s="221" t="s">
        <v>158</v>
      </c>
      <c r="E5" s="221"/>
      <c r="F5" s="221"/>
      <c r="G5" s="221"/>
      <c r="H5" s="221"/>
    </row>
    <row r="6" spans="1:11" s="222" customFormat="1" x14ac:dyDescent="0.2"/>
    <row r="7" spans="1:11" ht="18" customHeight="1" x14ac:dyDescent="0.2">
      <c r="A7" s="57" t="s">
        <v>12</v>
      </c>
      <c r="B7" s="57"/>
      <c r="C7" s="57"/>
      <c r="D7" s="74">
        <v>423.1</v>
      </c>
      <c r="E7" s="74">
        <v>485</v>
      </c>
      <c r="F7" s="74">
        <v>452.20000000000005</v>
      </c>
      <c r="G7" s="74">
        <v>403.1</v>
      </c>
      <c r="H7" s="74">
        <v>501.8</v>
      </c>
      <c r="I7" s="58">
        <v>0.01</v>
      </c>
    </row>
    <row r="8" spans="1:11" s="223" customFormat="1" ht="18" customHeight="1" x14ac:dyDescent="0.2"/>
    <row r="9" spans="1:11" ht="15" customHeight="1" x14ac:dyDescent="0.2">
      <c r="B9" s="57" t="s">
        <v>136</v>
      </c>
      <c r="C9" s="57"/>
      <c r="D9" s="74">
        <v>158.4</v>
      </c>
      <c r="E9" s="74">
        <v>253.10000000000002</v>
      </c>
      <c r="F9" s="74">
        <v>210.89999999999998</v>
      </c>
      <c r="G9" s="74">
        <v>240.9</v>
      </c>
      <c r="H9" s="74">
        <v>283</v>
      </c>
      <c r="I9" s="58">
        <v>2.8000000000000001E-2</v>
      </c>
    </row>
    <row r="10" spans="1:11" ht="15" customHeight="1" x14ac:dyDescent="0.2">
      <c r="A10" s="80"/>
      <c r="C10" s="78" t="s">
        <v>157</v>
      </c>
      <c r="D10" s="77">
        <v>80.7</v>
      </c>
      <c r="E10" s="77">
        <v>152.80000000000001</v>
      </c>
      <c r="F10" s="77">
        <v>132.1</v>
      </c>
      <c r="G10" s="77">
        <v>136.6</v>
      </c>
      <c r="H10" s="77">
        <v>146.5</v>
      </c>
      <c r="I10" s="75">
        <v>2.5999999999999999E-2</v>
      </c>
    </row>
    <row r="11" spans="1:11" ht="15" customHeight="1" x14ac:dyDescent="0.2">
      <c r="A11" s="80"/>
      <c r="C11" s="78" t="s">
        <v>156</v>
      </c>
      <c r="D11" s="77">
        <v>39.200000000000003</v>
      </c>
      <c r="E11" s="77">
        <v>62</v>
      </c>
      <c r="F11" s="77">
        <v>39.4</v>
      </c>
      <c r="G11" s="77">
        <v>56.9</v>
      </c>
      <c r="H11" s="77">
        <v>72.3</v>
      </c>
      <c r="I11" s="75">
        <v>9.4E-2</v>
      </c>
    </row>
    <row r="12" spans="1:11" ht="15" customHeight="1" x14ac:dyDescent="0.2">
      <c r="A12" s="80"/>
      <c r="C12" s="78" t="s">
        <v>155</v>
      </c>
      <c r="D12" s="77">
        <v>1.1000000000000001</v>
      </c>
      <c r="E12" s="77">
        <v>0</v>
      </c>
      <c r="F12" s="77">
        <v>2</v>
      </c>
      <c r="G12" s="77">
        <v>0.5</v>
      </c>
      <c r="H12" s="77">
        <v>4.5</v>
      </c>
      <c r="I12" s="75">
        <v>7.4999999999999997E-2</v>
      </c>
      <c r="K12" s="79"/>
    </row>
    <row r="13" spans="1:11" ht="15" customHeight="1" x14ac:dyDescent="0.2">
      <c r="A13" s="80"/>
      <c r="C13" s="78" t="s">
        <v>154</v>
      </c>
      <c r="D13" s="77">
        <v>18.600000000000001</v>
      </c>
      <c r="E13" s="77">
        <v>22.8</v>
      </c>
      <c r="F13" s="77">
        <v>22</v>
      </c>
      <c r="G13" s="77">
        <v>22.7</v>
      </c>
      <c r="H13" s="77">
        <v>25.6</v>
      </c>
      <c r="I13" s="75">
        <v>2.1999999999999999E-2</v>
      </c>
    </row>
    <row r="14" spans="1:11" ht="15" customHeight="1" x14ac:dyDescent="0.2">
      <c r="A14" s="80"/>
      <c r="C14" s="78" t="s">
        <v>153</v>
      </c>
      <c r="D14" s="77">
        <v>4.4000000000000004</v>
      </c>
      <c r="E14" s="77">
        <v>6.1</v>
      </c>
      <c r="F14" s="77">
        <v>6.2</v>
      </c>
      <c r="G14" s="77">
        <v>5.5</v>
      </c>
      <c r="H14" s="77">
        <v>12</v>
      </c>
      <c r="I14" s="75">
        <v>3.9E-2</v>
      </c>
    </row>
    <row r="15" spans="1:11" ht="15" customHeight="1" x14ac:dyDescent="0.2">
      <c r="A15" s="80"/>
      <c r="C15" s="78" t="s">
        <v>152</v>
      </c>
      <c r="D15" s="77">
        <v>4.3</v>
      </c>
      <c r="E15" s="77">
        <v>4.5999999999999996</v>
      </c>
      <c r="F15" s="77">
        <v>4.5999999999999996</v>
      </c>
      <c r="G15" s="77">
        <v>4.0999999999999996</v>
      </c>
      <c r="H15" s="77">
        <v>4</v>
      </c>
      <c r="I15" s="75">
        <v>3.1E-2</v>
      </c>
    </row>
    <row r="16" spans="1:11" ht="15" customHeight="1" x14ac:dyDescent="0.2">
      <c r="A16" s="80"/>
      <c r="C16" s="78" t="s">
        <v>151</v>
      </c>
      <c r="D16" s="77">
        <v>0.5</v>
      </c>
      <c r="E16" s="77">
        <v>0.4</v>
      </c>
      <c r="F16" s="77">
        <v>0.5</v>
      </c>
      <c r="G16" s="77">
        <v>0.4</v>
      </c>
      <c r="H16" s="77">
        <v>0.3</v>
      </c>
      <c r="I16" s="75">
        <v>1.0999999999999999E-2</v>
      </c>
    </row>
    <row r="17" spans="1:10" ht="15" customHeight="1" x14ac:dyDescent="0.2">
      <c r="A17" s="80"/>
      <c r="C17" s="78" t="s">
        <v>150</v>
      </c>
      <c r="D17" s="77">
        <v>0</v>
      </c>
      <c r="E17" s="77">
        <v>0</v>
      </c>
      <c r="F17" s="77">
        <v>0</v>
      </c>
      <c r="G17" s="77">
        <v>5.7</v>
      </c>
      <c r="H17" s="77">
        <v>9.5</v>
      </c>
      <c r="I17" s="75">
        <v>5.0999999999999997E-2</v>
      </c>
    </row>
    <row r="18" spans="1:10" ht="15" customHeight="1" x14ac:dyDescent="0.2">
      <c r="A18" s="80"/>
      <c r="C18" s="78" t="s">
        <v>149</v>
      </c>
      <c r="D18" s="77">
        <v>0</v>
      </c>
      <c r="E18" s="77">
        <v>0</v>
      </c>
      <c r="F18" s="77">
        <v>0</v>
      </c>
      <c r="G18" s="77">
        <v>4</v>
      </c>
      <c r="H18" s="77">
        <v>4.3</v>
      </c>
      <c r="I18" s="75">
        <v>7.0000000000000001E-3</v>
      </c>
    </row>
    <row r="19" spans="1:10" ht="15" customHeight="1" x14ac:dyDescent="0.2">
      <c r="A19" s="80"/>
      <c r="C19" s="78" t="s">
        <v>139</v>
      </c>
      <c r="D19" s="77">
        <v>9.6</v>
      </c>
      <c r="E19" s="77">
        <v>4.4000000000000004</v>
      </c>
      <c r="F19" s="77">
        <v>4.0999999999999996</v>
      </c>
      <c r="G19" s="77">
        <v>4.4000000000000004</v>
      </c>
      <c r="H19" s="77">
        <v>4</v>
      </c>
      <c r="I19" s="75">
        <v>1.6E-2</v>
      </c>
    </row>
    <row r="20" spans="1:10" s="224" customFormat="1" ht="15" customHeight="1" x14ac:dyDescent="0.2"/>
    <row r="21" spans="1:10" ht="18" customHeight="1" x14ac:dyDescent="0.2">
      <c r="A21" s="80"/>
      <c r="B21" s="57" t="s">
        <v>24</v>
      </c>
      <c r="C21" s="57"/>
      <c r="D21" s="74">
        <v>264.70000000000005</v>
      </c>
      <c r="E21" s="74">
        <v>231.89999999999998</v>
      </c>
      <c r="F21" s="74">
        <v>241.30000000000004</v>
      </c>
      <c r="G21" s="74">
        <v>162.19999999999999</v>
      </c>
      <c r="H21" s="74">
        <v>218.8</v>
      </c>
      <c r="I21" s="58">
        <v>6.0000000000000001E-3</v>
      </c>
    </row>
    <row r="22" spans="1:10" ht="15" customHeight="1" x14ac:dyDescent="0.2">
      <c r="C22" s="78" t="s">
        <v>148</v>
      </c>
      <c r="D22" s="77">
        <v>28</v>
      </c>
      <c r="E22" s="77">
        <v>33.299999999999997</v>
      </c>
      <c r="F22" s="77">
        <v>21.4</v>
      </c>
      <c r="G22" s="77">
        <v>19.399999999999999</v>
      </c>
      <c r="H22" s="77">
        <v>34.1</v>
      </c>
      <c r="I22" s="75">
        <v>1E-3</v>
      </c>
    </row>
    <row r="23" spans="1:10" ht="15" customHeight="1" x14ac:dyDescent="0.2">
      <c r="C23" s="78" t="s">
        <v>147</v>
      </c>
      <c r="D23" s="77">
        <v>146.19999999999999</v>
      </c>
      <c r="E23" s="77">
        <v>98.3</v>
      </c>
      <c r="F23" s="77">
        <v>162.80000000000001</v>
      </c>
      <c r="G23" s="77">
        <v>100.4</v>
      </c>
      <c r="H23" s="77">
        <v>108</v>
      </c>
      <c r="I23" s="75">
        <v>1.7000000000000001E-2</v>
      </c>
    </row>
    <row r="24" spans="1:10" ht="15" customHeight="1" x14ac:dyDescent="0.2">
      <c r="C24" s="78" t="s">
        <v>146</v>
      </c>
      <c r="D24" s="77">
        <v>89.9</v>
      </c>
      <c r="E24" s="77">
        <v>95.6</v>
      </c>
      <c r="F24" s="77">
        <v>54.7</v>
      </c>
      <c r="G24" s="77">
        <v>41.7</v>
      </c>
      <c r="H24" s="77">
        <v>74.900000000000006</v>
      </c>
      <c r="I24" s="75">
        <v>7.3999999999999996E-2</v>
      </c>
    </row>
    <row r="25" spans="1:10" ht="15" customHeight="1" x14ac:dyDescent="0.2">
      <c r="C25" s="78" t="s">
        <v>145</v>
      </c>
      <c r="D25" s="77">
        <v>0.6</v>
      </c>
      <c r="E25" s="77">
        <v>4.7</v>
      </c>
      <c r="F25" s="77">
        <v>2.4</v>
      </c>
      <c r="G25" s="77">
        <v>0.5</v>
      </c>
      <c r="H25" s="77">
        <v>1.3</v>
      </c>
      <c r="I25" s="75">
        <v>2.5000000000000001E-2</v>
      </c>
    </row>
    <row r="26" spans="1:10" ht="15" customHeight="1" x14ac:dyDescent="0.2">
      <c r="C26" s="78" t="s">
        <v>144</v>
      </c>
      <c r="D26" s="77">
        <v>0</v>
      </c>
      <c r="E26" s="77">
        <v>0</v>
      </c>
      <c r="F26" s="77">
        <v>0</v>
      </c>
      <c r="G26" s="77">
        <v>0.1</v>
      </c>
      <c r="H26" s="77">
        <v>0.1</v>
      </c>
      <c r="I26" s="75">
        <v>0</v>
      </c>
    </row>
    <row r="27" spans="1:10" ht="15" customHeight="1" x14ac:dyDescent="0.2">
      <c r="C27" s="78" t="s">
        <v>139</v>
      </c>
      <c r="D27" s="77">
        <v>0</v>
      </c>
      <c r="E27" s="77">
        <v>0</v>
      </c>
      <c r="F27" s="77">
        <v>0</v>
      </c>
      <c r="G27" s="77">
        <v>0</v>
      </c>
      <c r="H27" s="77">
        <v>0.4</v>
      </c>
      <c r="I27" s="75">
        <v>2.5000000000000001E-2</v>
      </c>
    </row>
    <row r="28" spans="1:10" s="222" customFormat="1" ht="15" customHeight="1" x14ac:dyDescent="0.2"/>
    <row r="29" spans="1:10" ht="18" customHeight="1" x14ac:dyDescent="0.2">
      <c r="A29" s="57" t="s">
        <v>135</v>
      </c>
      <c r="B29" s="57"/>
      <c r="C29" s="57"/>
      <c r="D29" s="74">
        <v>1130</v>
      </c>
      <c r="E29" s="74">
        <v>1217.8</v>
      </c>
      <c r="F29" s="74">
        <v>1307.7</v>
      </c>
      <c r="G29" s="74">
        <v>1351.2</v>
      </c>
      <c r="H29" s="74">
        <v>1312.4</v>
      </c>
      <c r="I29" s="58">
        <v>2.4E-2</v>
      </c>
    </row>
    <row r="30" spans="1:10" x14ac:dyDescent="0.2">
      <c r="C30" s="78" t="s">
        <v>143</v>
      </c>
      <c r="D30" s="77">
        <v>754.9</v>
      </c>
      <c r="E30" s="77">
        <v>743.9</v>
      </c>
      <c r="F30" s="77">
        <v>749.5</v>
      </c>
      <c r="G30" s="77">
        <v>751.8</v>
      </c>
      <c r="H30" s="77">
        <v>742.6</v>
      </c>
      <c r="I30" s="75">
        <v>1.7999999999999999E-2</v>
      </c>
    </row>
    <row r="31" spans="1:10" ht="15" customHeight="1" x14ac:dyDescent="0.2">
      <c r="C31" s="78" t="s">
        <v>142</v>
      </c>
      <c r="D31" s="77">
        <v>370.8</v>
      </c>
      <c r="E31" s="77">
        <v>469.7</v>
      </c>
      <c r="F31" s="77">
        <v>548.4</v>
      </c>
      <c r="G31" s="77">
        <v>592</v>
      </c>
      <c r="H31" s="77">
        <v>560.20000000000005</v>
      </c>
      <c r="I31" s="75">
        <v>4.7E-2</v>
      </c>
    </row>
    <row r="32" spans="1:10" ht="15" customHeight="1" x14ac:dyDescent="0.2">
      <c r="C32" s="78" t="s">
        <v>141</v>
      </c>
      <c r="D32" s="77">
        <v>0.7</v>
      </c>
      <c r="E32" s="77">
        <v>0.3</v>
      </c>
      <c r="F32" s="77">
        <v>1.1000000000000001</v>
      </c>
      <c r="G32" s="77">
        <v>1.1000000000000001</v>
      </c>
      <c r="H32" s="77">
        <v>0.8</v>
      </c>
      <c r="I32" s="75">
        <v>2E-3</v>
      </c>
      <c r="J32" s="79"/>
    </row>
    <row r="33" spans="1:9" ht="15" customHeight="1" x14ac:dyDescent="0.2">
      <c r="C33" s="78" t="s">
        <v>140</v>
      </c>
      <c r="D33" s="77">
        <v>3.6</v>
      </c>
      <c r="E33" s="77">
        <v>3.9</v>
      </c>
      <c r="F33" s="77">
        <v>8.6999999999999993</v>
      </c>
      <c r="G33" s="77">
        <v>6.3</v>
      </c>
      <c r="H33" s="77">
        <v>8.8000000000000007</v>
      </c>
      <c r="I33" s="75">
        <v>3.5999999999999997E-2</v>
      </c>
    </row>
    <row r="34" spans="1:9" ht="15" customHeight="1" x14ac:dyDescent="0.2">
      <c r="C34" s="78" t="s">
        <v>139</v>
      </c>
      <c r="D34" s="77">
        <v>0</v>
      </c>
      <c r="E34" s="77">
        <v>0</v>
      </c>
      <c r="F34" s="77">
        <v>0</v>
      </c>
      <c r="G34" s="77">
        <v>0</v>
      </c>
      <c r="H34" s="77">
        <v>0</v>
      </c>
      <c r="I34" s="75">
        <v>0</v>
      </c>
    </row>
    <row r="35" spans="1:9" s="222" customFormat="1" ht="15" customHeight="1" x14ac:dyDescent="0.2"/>
    <row r="36" spans="1:9" ht="18" customHeight="1" x14ac:dyDescent="0.2">
      <c r="A36" s="57" t="s">
        <v>134</v>
      </c>
      <c r="B36" s="57"/>
      <c r="C36" s="57"/>
      <c r="D36" s="74">
        <v>25.4</v>
      </c>
      <c r="E36" s="74">
        <v>30.8</v>
      </c>
      <c r="F36" s="74">
        <v>36.6</v>
      </c>
      <c r="G36" s="74">
        <v>46.5</v>
      </c>
      <c r="H36" s="74">
        <v>42.6</v>
      </c>
      <c r="I36" s="58">
        <v>2.5999999999999999E-2</v>
      </c>
    </row>
    <row r="37" spans="1:9" ht="15" customHeight="1" x14ac:dyDescent="0.2">
      <c r="B37" s="56" t="s">
        <v>138</v>
      </c>
      <c r="D37" s="76">
        <v>16.5</v>
      </c>
      <c r="E37" s="76">
        <v>19.8</v>
      </c>
      <c r="F37" s="76">
        <v>25.5</v>
      </c>
      <c r="G37" s="76">
        <v>35.200000000000003</v>
      </c>
      <c r="H37" s="76">
        <v>32.799999999999997</v>
      </c>
      <c r="I37" s="75">
        <v>4.8000000000000001E-2</v>
      </c>
    </row>
    <row r="38" spans="1:9" ht="15" customHeight="1" x14ac:dyDescent="0.2">
      <c r="B38" s="56" t="s">
        <v>5</v>
      </c>
      <c r="D38" s="76">
        <v>8.9</v>
      </c>
      <c r="E38" s="76">
        <v>11</v>
      </c>
      <c r="F38" s="76">
        <v>11.1</v>
      </c>
      <c r="G38" s="76">
        <v>11.3</v>
      </c>
      <c r="H38" s="76">
        <v>9.6999999999999993</v>
      </c>
      <c r="I38" s="75">
        <v>1.2E-2</v>
      </c>
    </row>
    <row r="39" spans="1:9" s="222" customFormat="1" ht="15" customHeight="1" x14ac:dyDescent="0.2"/>
    <row r="40" spans="1:9" ht="15" customHeight="1" x14ac:dyDescent="0.2">
      <c r="A40" s="57" t="s">
        <v>23</v>
      </c>
      <c r="B40" s="57"/>
      <c r="C40" s="57"/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58">
        <v>0</v>
      </c>
    </row>
    <row r="41" spans="1:9" s="222" customFormat="1" ht="15" customHeight="1" x14ac:dyDescent="0.2"/>
    <row r="42" spans="1:9" ht="15" customHeight="1" x14ac:dyDescent="0.2">
      <c r="A42" s="57" t="s">
        <v>3</v>
      </c>
      <c r="B42" s="57"/>
      <c r="C42" s="57"/>
      <c r="D42" s="74">
        <v>20</v>
      </c>
      <c r="E42" s="74">
        <v>43.7</v>
      </c>
      <c r="F42" s="74">
        <v>20</v>
      </c>
      <c r="G42" s="74">
        <v>20.8</v>
      </c>
      <c r="H42" s="74">
        <v>19.100000000000001</v>
      </c>
      <c r="I42" s="58">
        <v>4.0000000000000001E-3</v>
      </c>
    </row>
    <row r="43" spans="1:9" s="222" customFormat="1" ht="15" customHeight="1" x14ac:dyDescent="0.2"/>
    <row r="44" spans="1:9" s="61" customFormat="1" ht="21" customHeight="1" x14ac:dyDescent="0.2">
      <c r="C44" s="63" t="s">
        <v>133</v>
      </c>
      <c r="D44" s="62">
        <v>1598.5</v>
      </c>
      <c r="E44" s="62">
        <v>1777.3</v>
      </c>
      <c r="F44" s="62">
        <v>1816.5</v>
      </c>
      <c r="G44" s="62">
        <v>1821.6</v>
      </c>
      <c r="H44" s="62">
        <v>1875.8</v>
      </c>
      <c r="I44" s="73">
        <v>1.6E-2</v>
      </c>
    </row>
    <row r="45" spans="1:9" s="225" customFormat="1" ht="15" customHeight="1" x14ac:dyDescent="0.2"/>
    <row r="46" spans="1:9" s="71" customFormat="1" ht="15" customHeight="1" x14ac:dyDescent="0.3">
      <c r="A46" s="72" t="s">
        <v>137</v>
      </c>
      <c r="B46" s="72"/>
      <c r="C46" s="72"/>
      <c r="D46" s="72"/>
      <c r="E46" s="72"/>
      <c r="F46" s="72"/>
      <c r="G46" s="72"/>
      <c r="H46" s="72"/>
    </row>
    <row r="47" spans="1:9" s="222" customFormat="1" ht="12.75" customHeight="1" x14ac:dyDescent="0.2"/>
    <row r="48" spans="1:9" s="57" customFormat="1" ht="15" customHeight="1" x14ac:dyDescent="0.2">
      <c r="A48" s="57" t="s">
        <v>12</v>
      </c>
      <c r="B48" s="67"/>
      <c r="C48" s="67"/>
      <c r="D48" s="66">
        <v>203.72389999999999</v>
      </c>
      <c r="E48" s="66">
        <v>148.5977</v>
      </c>
      <c r="F48" s="66">
        <v>180.14400000000001</v>
      </c>
      <c r="G48" s="66">
        <v>131.6</v>
      </c>
      <c r="H48" s="66">
        <v>153.30000000000001</v>
      </c>
      <c r="I48" s="65"/>
    </row>
    <row r="49" spans="1:9" ht="15" customHeight="1" x14ac:dyDescent="0.2">
      <c r="B49" s="70" t="s">
        <v>136</v>
      </c>
      <c r="C49" s="70"/>
      <c r="D49" s="69">
        <v>2.2000000000000002</v>
      </c>
      <c r="E49" s="69">
        <v>1.9</v>
      </c>
      <c r="F49" s="69">
        <v>1.7</v>
      </c>
      <c r="G49" s="69">
        <v>1.6</v>
      </c>
      <c r="H49" s="69">
        <v>1.1000000000000001</v>
      </c>
      <c r="I49" s="68"/>
    </row>
    <row r="50" spans="1:9" ht="15" customHeight="1" x14ac:dyDescent="0.2">
      <c r="B50" s="70" t="s">
        <v>24</v>
      </c>
      <c r="C50" s="70"/>
      <c r="D50" s="69">
        <v>201.5</v>
      </c>
      <c r="E50" s="69">
        <v>146.69999999999999</v>
      </c>
      <c r="F50" s="69">
        <v>178.4</v>
      </c>
      <c r="G50" s="69">
        <v>130</v>
      </c>
      <c r="H50" s="69">
        <v>152.19999999999999</v>
      </c>
      <c r="I50" s="68"/>
    </row>
    <row r="51" spans="1:9" s="57" customFormat="1" ht="15" customHeight="1" x14ac:dyDescent="0.2">
      <c r="A51" s="57" t="s">
        <v>135</v>
      </c>
      <c r="B51" s="67"/>
      <c r="C51" s="67"/>
      <c r="D51" s="66">
        <v>1123.1764000000001</v>
      </c>
      <c r="E51" s="66">
        <v>1201.8922</v>
      </c>
      <c r="F51" s="66">
        <v>1310.883</v>
      </c>
      <c r="G51" s="66">
        <v>1312.1</v>
      </c>
      <c r="H51" s="66">
        <v>1316.3</v>
      </c>
      <c r="I51" s="65"/>
    </row>
    <row r="52" spans="1:9" s="57" customFormat="1" ht="15" customHeight="1" x14ac:dyDescent="0.2">
      <c r="A52" s="57" t="s">
        <v>134</v>
      </c>
      <c r="B52" s="67"/>
      <c r="C52" s="67"/>
      <c r="D52" s="66">
        <v>3.3681999999999999</v>
      </c>
      <c r="E52" s="66">
        <v>5.3224</v>
      </c>
      <c r="F52" s="66">
        <v>11.702</v>
      </c>
      <c r="G52" s="66">
        <v>12.3</v>
      </c>
      <c r="H52" s="66">
        <v>8.6999999999999993</v>
      </c>
      <c r="I52" s="65"/>
    </row>
    <row r="53" spans="1:9" s="57" customFormat="1" ht="15" customHeight="1" x14ac:dyDescent="0.2">
      <c r="A53" s="57" t="s">
        <v>23</v>
      </c>
      <c r="B53" s="67"/>
      <c r="C53" s="67"/>
      <c r="D53" s="66">
        <v>0</v>
      </c>
      <c r="E53" s="66">
        <v>0</v>
      </c>
      <c r="F53" s="66">
        <v>0</v>
      </c>
      <c r="G53" s="66">
        <v>0</v>
      </c>
      <c r="H53" s="66">
        <v>0</v>
      </c>
      <c r="I53" s="65"/>
    </row>
    <row r="54" spans="1:9" s="57" customFormat="1" ht="15" customHeight="1" x14ac:dyDescent="0.2">
      <c r="A54" s="57" t="s">
        <v>3</v>
      </c>
      <c r="B54" s="67"/>
      <c r="C54" s="67"/>
      <c r="D54" s="66">
        <v>4.1661999999999999</v>
      </c>
      <c r="E54" s="66">
        <v>4.5353000000000003</v>
      </c>
      <c r="F54" s="66">
        <v>2.7429999999999999</v>
      </c>
      <c r="G54" s="66">
        <v>2.5</v>
      </c>
      <c r="H54" s="66">
        <v>2.2999999999999998</v>
      </c>
      <c r="I54" s="65"/>
    </row>
    <row r="55" spans="1:9" s="226" customFormat="1" ht="15" customHeight="1" x14ac:dyDescent="0.2"/>
    <row r="56" spans="1:9" s="61" customFormat="1" ht="18" customHeight="1" x14ac:dyDescent="0.2">
      <c r="A56" s="64"/>
      <c r="C56" s="63" t="s">
        <v>133</v>
      </c>
      <c r="D56" s="62">
        <v>1334.4</v>
      </c>
      <c r="E56" s="62">
        <v>1360.3476000000001</v>
      </c>
      <c r="F56" s="62">
        <v>1505.5</v>
      </c>
      <c r="G56" s="62">
        <v>1458.5</v>
      </c>
      <c r="H56" s="62">
        <v>1480.6</v>
      </c>
      <c r="I56" s="62"/>
    </row>
    <row r="57" spans="1:9" s="222" customFormat="1" ht="15" customHeight="1" x14ac:dyDescent="0.2"/>
    <row r="58" spans="1:9" s="57" customFormat="1" ht="15" customHeight="1" x14ac:dyDescent="0.2">
      <c r="A58" s="57" t="s">
        <v>132</v>
      </c>
      <c r="B58" s="60"/>
      <c r="C58" s="60"/>
      <c r="D58" s="59">
        <v>0.83499999999999996</v>
      </c>
      <c r="E58" s="58">
        <v>0.76540122657964338</v>
      </c>
      <c r="F58" s="58">
        <v>0.82879163225984032</v>
      </c>
      <c r="G58" s="58">
        <v>0.80100000000000005</v>
      </c>
      <c r="H58" s="58">
        <v>0.79</v>
      </c>
      <c r="I58" s="58"/>
    </row>
    <row r="59" spans="1:9" s="222" customFormat="1" ht="12.75" customHeight="1" x14ac:dyDescent="0.2"/>
    <row r="60" spans="1:9" s="219" customFormat="1" ht="15" customHeight="1" x14ac:dyDescent="0.2">
      <c r="A60" s="219" t="s">
        <v>102</v>
      </c>
    </row>
    <row r="61" spans="1:9" s="219" customFormat="1" ht="15" customHeight="1" x14ac:dyDescent="0.2">
      <c r="A61" s="220" t="s">
        <v>131</v>
      </c>
    </row>
  </sheetData>
  <mergeCells count="19">
    <mergeCell ref="A47:XFD47"/>
    <mergeCell ref="A55:XFD55"/>
    <mergeCell ref="A57:XFD57"/>
    <mergeCell ref="A1:XFD1"/>
    <mergeCell ref="A2:XFD2"/>
    <mergeCell ref="A61:XFD61"/>
    <mergeCell ref="A60:XFD60"/>
    <mergeCell ref="A3:XFD3"/>
    <mergeCell ref="D5:H5"/>
    <mergeCell ref="A6:XFD6"/>
    <mergeCell ref="A8:XFD8"/>
    <mergeCell ref="A20:XFD20"/>
    <mergeCell ref="A28:XFD28"/>
    <mergeCell ref="A35:XFD35"/>
    <mergeCell ref="A39:XFD39"/>
    <mergeCell ref="A59:XFD59"/>
    <mergeCell ref="A41:XFD41"/>
    <mergeCell ref="A43:XFD43"/>
    <mergeCell ref="A45:XFD45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>
      <selection sqref="A1:XFD1"/>
    </sheetView>
  </sheetViews>
  <sheetFormatPr baseColWidth="10" defaultRowHeight="15" customHeight="1" x14ac:dyDescent="0.3"/>
  <cols>
    <col min="1" max="1" width="4.5703125" style="82" customWidth="1"/>
    <col min="2" max="2" width="57" style="82" customWidth="1"/>
    <col min="3" max="4" width="17.7109375" style="82" customWidth="1"/>
    <col min="5" max="5" width="21" style="82" customWidth="1"/>
    <col min="6" max="16384" width="11.42578125" style="82"/>
  </cols>
  <sheetData>
    <row r="1" spans="1:5" s="218" customFormat="1" x14ac:dyDescent="0.3">
      <c r="A1" s="218" t="s">
        <v>185</v>
      </c>
    </row>
    <row r="2" spans="1:5" s="227" customFormat="1" ht="15" customHeight="1" x14ac:dyDescent="0.3">
      <c r="A2" s="227" t="s">
        <v>27</v>
      </c>
    </row>
    <row r="3" spans="1:5" s="229" customFormat="1" ht="15" customHeight="1" x14ac:dyDescent="0.3"/>
    <row r="4" spans="1:5" s="72" customFormat="1" ht="30" customHeight="1" x14ac:dyDescent="0.3">
      <c r="A4" s="98" t="s">
        <v>184</v>
      </c>
      <c r="B4" s="98"/>
      <c r="C4" s="87" t="s">
        <v>183</v>
      </c>
      <c r="D4" s="96" t="s">
        <v>182</v>
      </c>
      <c r="E4" s="96" t="s">
        <v>181</v>
      </c>
    </row>
    <row r="5" spans="1:5" s="230" customFormat="1" x14ac:dyDescent="0.2"/>
    <row r="6" spans="1:5" ht="15" customHeight="1" x14ac:dyDescent="0.3">
      <c r="A6" s="218" t="s">
        <v>180</v>
      </c>
      <c r="B6" s="218"/>
      <c r="C6" s="96">
        <v>177.2</v>
      </c>
      <c r="D6" s="96">
        <v>59.1</v>
      </c>
      <c r="E6" s="96">
        <v>31.2</v>
      </c>
    </row>
    <row r="7" spans="1:5" ht="15" customHeight="1" x14ac:dyDescent="0.3">
      <c r="B7" s="95" t="s">
        <v>178</v>
      </c>
      <c r="C7" s="93">
        <v>52.1</v>
      </c>
      <c r="D7" s="93">
        <v>17.399999999999999</v>
      </c>
      <c r="E7" s="93">
        <v>13.6</v>
      </c>
    </row>
    <row r="8" spans="1:5" ht="15" customHeight="1" x14ac:dyDescent="0.3">
      <c r="B8" s="95" t="s">
        <v>177</v>
      </c>
      <c r="C8" s="94">
        <v>125</v>
      </c>
      <c r="D8" s="93">
        <v>41.7</v>
      </c>
      <c r="E8" s="93">
        <v>17.600000000000001</v>
      </c>
    </row>
    <row r="9" spans="1:5" s="231" customFormat="1" ht="15" customHeight="1" x14ac:dyDescent="0.3"/>
    <row r="10" spans="1:5" ht="15" customHeight="1" x14ac:dyDescent="0.3">
      <c r="A10" s="218" t="s">
        <v>179</v>
      </c>
      <c r="B10" s="218"/>
      <c r="C10" s="97">
        <v>1027.3</v>
      </c>
      <c r="D10" s="97">
        <v>1027.3</v>
      </c>
      <c r="E10" s="96">
        <v>653.70000000000005</v>
      </c>
    </row>
    <row r="11" spans="1:5" ht="15" customHeight="1" x14ac:dyDescent="0.3">
      <c r="B11" s="95" t="s">
        <v>178</v>
      </c>
      <c r="C11" s="93">
        <v>472.3</v>
      </c>
      <c r="D11" s="93">
        <v>472.3</v>
      </c>
      <c r="E11" s="94">
        <v>446</v>
      </c>
    </row>
    <row r="12" spans="1:5" ht="15" customHeight="1" x14ac:dyDescent="0.3">
      <c r="B12" s="95" t="s">
        <v>177</v>
      </c>
      <c r="C12" s="94">
        <v>555</v>
      </c>
      <c r="D12" s="94">
        <v>555</v>
      </c>
      <c r="E12" s="93">
        <v>207.7</v>
      </c>
    </row>
    <row r="13" spans="1:5" ht="15" customHeight="1" x14ac:dyDescent="0.3">
      <c r="B13" s="91" t="s">
        <v>176</v>
      </c>
      <c r="C13" s="93"/>
      <c r="D13" s="93"/>
      <c r="E13" s="93"/>
    </row>
    <row r="14" spans="1:5" s="89" customFormat="1" ht="15" customHeight="1" x14ac:dyDescent="0.3">
      <c r="B14" s="91" t="s">
        <v>175</v>
      </c>
      <c r="C14" s="90">
        <v>67.400000000000006</v>
      </c>
      <c r="D14" s="90">
        <v>67.400000000000006</v>
      </c>
      <c r="E14" s="90">
        <v>30.8</v>
      </c>
    </row>
    <row r="15" spans="1:5" s="89" customFormat="1" ht="15" customHeight="1" x14ac:dyDescent="0.3">
      <c r="B15" s="91" t="s">
        <v>174</v>
      </c>
      <c r="C15" s="90">
        <v>145.6</v>
      </c>
      <c r="D15" s="90">
        <v>145.6</v>
      </c>
      <c r="E15" s="90">
        <v>40.1</v>
      </c>
    </row>
    <row r="16" spans="1:5" s="89" customFormat="1" ht="15" customHeight="1" x14ac:dyDescent="0.3">
      <c r="B16" s="91" t="s">
        <v>173</v>
      </c>
      <c r="C16" s="90">
        <v>95.5</v>
      </c>
      <c r="D16" s="90">
        <v>95.5</v>
      </c>
      <c r="E16" s="92">
        <v>40</v>
      </c>
    </row>
    <row r="17" spans="1:5" s="89" customFormat="1" ht="15" customHeight="1" x14ac:dyDescent="0.3">
      <c r="B17" s="91" t="s">
        <v>172</v>
      </c>
      <c r="C17" s="90">
        <v>13.8</v>
      </c>
      <c r="D17" s="90">
        <v>13.8</v>
      </c>
      <c r="E17" s="90">
        <v>9.6</v>
      </c>
    </row>
    <row r="18" spans="1:5" s="89" customFormat="1" ht="15" customHeight="1" x14ac:dyDescent="0.3">
      <c r="B18" s="91" t="s">
        <v>171</v>
      </c>
      <c r="C18" s="90">
        <v>155.1</v>
      </c>
      <c r="D18" s="90">
        <v>155.1</v>
      </c>
      <c r="E18" s="92">
        <v>58</v>
      </c>
    </row>
    <row r="19" spans="1:5" s="89" customFormat="1" ht="15" customHeight="1" x14ac:dyDescent="0.3">
      <c r="B19" s="91" t="s">
        <v>170</v>
      </c>
      <c r="C19" s="90">
        <v>34.799999999999997</v>
      </c>
      <c r="D19" s="90">
        <v>34.799999999999997</v>
      </c>
      <c r="E19" s="90">
        <v>17.3</v>
      </c>
    </row>
    <row r="20" spans="1:5" s="89" customFormat="1" ht="15" customHeight="1" x14ac:dyDescent="0.3">
      <c r="B20" s="91" t="s">
        <v>169</v>
      </c>
      <c r="C20" s="90">
        <v>17.7</v>
      </c>
      <c r="D20" s="90">
        <v>17.7</v>
      </c>
      <c r="E20" s="90">
        <v>8.6999999999999993</v>
      </c>
    </row>
    <row r="21" spans="1:5" s="89" customFormat="1" ht="15" customHeight="1" x14ac:dyDescent="0.3">
      <c r="B21" s="91" t="s">
        <v>168</v>
      </c>
      <c r="C21" s="90">
        <v>25.2</v>
      </c>
      <c r="D21" s="90">
        <v>25.2</v>
      </c>
      <c r="E21" s="90">
        <v>3.2</v>
      </c>
    </row>
    <row r="22" spans="1:5" s="232" customFormat="1" ht="15" customHeight="1" x14ac:dyDescent="0.3"/>
    <row r="23" spans="1:5" s="72" customFormat="1" ht="15" customHeight="1" x14ac:dyDescent="0.3">
      <c r="A23" s="233" t="s">
        <v>167</v>
      </c>
      <c r="B23" s="233"/>
      <c r="C23" s="87">
        <v>256.7</v>
      </c>
      <c r="D23" s="88" t="s">
        <v>166</v>
      </c>
      <c r="E23" s="87" t="s">
        <v>165</v>
      </c>
    </row>
    <row r="24" spans="1:5" s="233" customFormat="1" ht="15" customHeight="1" x14ac:dyDescent="0.2"/>
    <row r="25" spans="1:5" s="83" customFormat="1" ht="15" customHeight="1" x14ac:dyDescent="0.3">
      <c r="B25" s="86" t="s">
        <v>164</v>
      </c>
      <c r="C25" s="62">
        <v>1461.1</v>
      </c>
      <c r="D25" s="85">
        <v>1151</v>
      </c>
      <c r="E25" s="84">
        <v>707.4</v>
      </c>
    </row>
    <row r="27" spans="1:5" s="227" customFormat="1" ht="15" customHeight="1" x14ac:dyDescent="0.3">
      <c r="A27" s="227" t="s">
        <v>163</v>
      </c>
    </row>
    <row r="28" spans="1:5" s="227" customFormat="1" ht="15" customHeight="1" x14ac:dyDescent="0.3">
      <c r="A28" s="228" t="s">
        <v>162</v>
      </c>
    </row>
  </sheetData>
  <mergeCells count="12">
    <mergeCell ref="A1:XFD1"/>
    <mergeCell ref="A2:XFD2"/>
    <mergeCell ref="A28:XFD28"/>
    <mergeCell ref="A27:XFD27"/>
    <mergeCell ref="A3:XFD3"/>
    <mergeCell ref="A5:XFD5"/>
    <mergeCell ref="A6:B6"/>
    <mergeCell ref="A9:XFD9"/>
    <mergeCell ref="A10:B10"/>
    <mergeCell ref="A22:XFD22"/>
    <mergeCell ref="A23:B23"/>
    <mergeCell ref="A24:XFD24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sqref="A1:XFD1"/>
    </sheetView>
  </sheetViews>
  <sheetFormatPr baseColWidth="10" defaultRowHeight="16.5" x14ac:dyDescent="0.3"/>
  <cols>
    <col min="1" max="1" width="4" style="38" customWidth="1"/>
    <col min="2" max="2" width="58.7109375" style="38" customWidth="1"/>
    <col min="3" max="7" width="12.7109375" style="38" customWidth="1"/>
    <col min="8" max="16384" width="11.42578125" style="38"/>
  </cols>
  <sheetData>
    <row r="1" spans="1:9" s="236" customFormat="1" ht="17.25" x14ac:dyDescent="0.35">
      <c r="A1" s="236" t="s">
        <v>189</v>
      </c>
    </row>
    <row r="2" spans="1:9" s="235" customFormat="1" x14ac:dyDescent="0.3">
      <c r="A2" s="235" t="s">
        <v>14</v>
      </c>
    </row>
    <row r="3" spans="1:9" s="235" customFormat="1" x14ac:dyDescent="0.3"/>
    <row r="4" spans="1:9" ht="15.75" customHeight="1" x14ac:dyDescent="0.3">
      <c r="A4" s="38" t="s">
        <v>184</v>
      </c>
      <c r="C4" s="38">
        <v>2007</v>
      </c>
      <c r="D4" s="38">
        <v>2008</v>
      </c>
      <c r="E4" s="38">
        <v>2009</v>
      </c>
      <c r="F4" s="38">
        <v>2010</v>
      </c>
      <c r="G4" s="38">
        <v>2011</v>
      </c>
      <c r="H4" s="38">
        <v>2012</v>
      </c>
      <c r="I4" s="106" t="s">
        <v>188</v>
      </c>
    </row>
    <row r="5" spans="1:9" s="235" customFormat="1" ht="15.75" customHeight="1" x14ac:dyDescent="0.3"/>
    <row r="6" spans="1:9" ht="17.25" x14ac:dyDescent="0.35">
      <c r="A6" s="41" t="s">
        <v>180</v>
      </c>
      <c r="B6" s="41"/>
      <c r="C6" s="100" t="s">
        <v>187</v>
      </c>
      <c r="D6" s="99">
        <v>5.5736509999999999</v>
      </c>
      <c r="E6" s="99">
        <v>16.494506390000002</v>
      </c>
      <c r="F6" s="99">
        <v>16.387627139999999</v>
      </c>
      <c r="G6" s="99">
        <v>23.98</v>
      </c>
      <c r="H6" s="99">
        <v>7</v>
      </c>
      <c r="I6" s="99">
        <v>69.44</v>
      </c>
    </row>
    <row r="7" spans="1:9" x14ac:dyDescent="0.3">
      <c r="B7" s="38" t="s">
        <v>178</v>
      </c>
      <c r="C7" s="105" t="s">
        <v>187</v>
      </c>
      <c r="D7" s="104">
        <v>5.5736509999999999</v>
      </c>
      <c r="E7" s="104">
        <v>5.24347355</v>
      </c>
      <c r="F7" s="104">
        <v>9.0412520500000007</v>
      </c>
      <c r="G7" s="104">
        <v>7.01</v>
      </c>
      <c r="H7" s="104">
        <v>1.59</v>
      </c>
      <c r="I7" s="104">
        <v>28.45</v>
      </c>
    </row>
    <row r="8" spans="1:9" x14ac:dyDescent="0.3">
      <c r="B8" s="38" t="s">
        <v>177</v>
      </c>
      <c r="C8" s="105" t="s">
        <v>187</v>
      </c>
      <c r="D8" s="104">
        <v>0</v>
      </c>
      <c r="E8" s="104">
        <v>11.251032840000001</v>
      </c>
      <c r="F8" s="104">
        <v>7.3463750899999996</v>
      </c>
      <c r="G8" s="104">
        <v>16.97</v>
      </c>
      <c r="H8" s="104">
        <v>5.42</v>
      </c>
      <c r="I8" s="104">
        <v>40.98</v>
      </c>
    </row>
    <row r="9" spans="1:9" s="234" customFormat="1" x14ac:dyDescent="0.3"/>
    <row r="10" spans="1:9" ht="17.25" x14ac:dyDescent="0.35">
      <c r="A10" s="41" t="s">
        <v>179</v>
      </c>
      <c r="B10" s="41"/>
      <c r="C10" s="100" t="s">
        <v>187</v>
      </c>
      <c r="D10" s="99">
        <v>44.693720219999996</v>
      </c>
      <c r="E10" s="99">
        <v>97.949193769999994</v>
      </c>
      <c r="F10" s="99">
        <v>96.760563899999994</v>
      </c>
      <c r="G10" s="99">
        <v>151.97</v>
      </c>
      <c r="H10" s="99">
        <v>49.72</v>
      </c>
      <c r="I10" s="99">
        <v>441.1</v>
      </c>
    </row>
    <row r="11" spans="1:9" x14ac:dyDescent="0.3">
      <c r="B11" s="38" t="s">
        <v>178</v>
      </c>
      <c r="C11" s="105" t="s">
        <v>187</v>
      </c>
      <c r="D11" s="104">
        <v>39.889049</v>
      </c>
      <c r="E11" s="104">
        <v>57.457017979999996</v>
      </c>
      <c r="F11" s="104">
        <v>54.90308435</v>
      </c>
      <c r="G11" s="104">
        <v>77.8</v>
      </c>
      <c r="H11" s="104">
        <v>25.73</v>
      </c>
      <c r="I11" s="104">
        <v>255.78</v>
      </c>
    </row>
    <row r="12" spans="1:9" x14ac:dyDescent="0.3">
      <c r="B12" s="38" t="s">
        <v>177</v>
      </c>
      <c r="C12" s="105" t="s">
        <v>187</v>
      </c>
      <c r="D12" s="104">
        <v>4.8046712199999995</v>
      </c>
      <c r="E12" s="104">
        <v>40.492175789999997</v>
      </c>
      <c r="F12" s="104">
        <v>41.857479549999987</v>
      </c>
      <c r="G12" s="104">
        <v>74.17</v>
      </c>
      <c r="H12" s="104">
        <v>23.99</v>
      </c>
      <c r="I12" s="104">
        <v>185.31</v>
      </c>
    </row>
    <row r="13" spans="1:9" ht="17.25" x14ac:dyDescent="0.35">
      <c r="B13" s="103" t="s">
        <v>176</v>
      </c>
      <c r="C13" s="102"/>
      <c r="D13" s="101"/>
      <c r="E13" s="101"/>
      <c r="F13" s="101"/>
      <c r="G13" s="101"/>
      <c r="H13" s="101"/>
      <c r="I13" s="103"/>
    </row>
    <row r="14" spans="1:9" ht="17.25" x14ac:dyDescent="0.35">
      <c r="B14" s="103" t="s">
        <v>175</v>
      </c>
      <c r="C14" s="102" t="s">
        <v>187</v>
      </c>
      <c r="D14" s="101">
        <v>0</v>
      </c>
      <c r="E14" s="101">
        <v>5.5060501399999993</v>
      </c>
      <c r="F14" s="101">
        <v>3.9779780299999996</v>
      </c>
      <c r="G14" s="101">
        <v>7.06</v>
      </c>
      <c r="H14" s="101">
        <v>1.35</v>
      </c>
      <c r="I14" s="101">
        <v>17.899999999999999</v>
      </c>
    </row>
    <row r="15" spans="1:9" ht="17.25" x14ac:dyDescent="0.35">
      <c r="B15" s="103" t="s">
        <v>174</v>
      </c>
      <c r="C15" s="102" t="s">
        <v>187</v>
      </c>
      <c r="D15" s="101">
        <v>0</v>
      </c>
      <c r="E15" s="101">
        <v>11.1406098</v>
      </c>
      <c r="F15" s="101">
        <v>7.9431107499999998</v>
      </c>
      <c r="G15" s="101">
        <v>19.23</v>
      </c>
      <c r="H15" s="101">
        <v>7.79</v>
      </c>
      <c r="I15" s="101">
        <v>46.1</v>
      </c>
    </row>
    <row r="16" spans="1:9" ht="17.25" x14ac:dyDescent="0.35">
      <c r="B16" s="103" t="s">
        <v>173</v>
      </c>
      <c r="C16" s="102" t="s">
        <v>187</v>
      </c>
      <c r="D16" s="101">
        <v>0.73003748999999996</v>
      </c>
      <c r="E16" s="101">
        <v>5.3824915300000002</v>
      </c>
      <c r="F16" s="101">
        <v>7.86443461</v>
      </c>
      <c r="G16" s="101">
        <v>16.809999999999999</v>
      </c>
      <c r="H16" s="101">
        <v>5.21</v>
      </c>
      <c r="I16" s="101">
        <v>35.99</v>
      </c>
    </row>
    <row r="17" spans="1:9" ht="17.25" x14ac:dyDescent="0.35">
      <c r="B17" s="103" t="s">
        <v>172</v>
      </c>
      <c r="C17" s="102" t="s">
        <v>187</v>
      </c>
      <c r="D17" s="101">
        <v>3.0188549999999998E-2</v>
      </c>
      <c r="E17" s="101">
        <v>1.39357899</v>
      </c>
      <c r="F17" s="101">
        <v>1.2978010600000001</v>
      </c>
      <c r="G17" s="101">
        <v>1.91</v>
      </c>
      <c r="H17" s="101">
        <v>0.72</v>
      </c>
      <c r="I17" s="101">
        <v>5.35</v>
      </c>
    </row>
    <row r="18" spans="1:9" ht="17.25" x14ac:dyDescent="0.35">
      <c r="B18" s="103" t="s">
        <v>171</v>
      </c>
      <c r="C18" s="102" t="s">
        <v>187</v>
      </c>
      <c r="D18" s="101">
        <v>3.9300112200000004</v>
      </c>
      <c r="E18" s="101">
        <v>10.35220035</v>
      </c>
      <c r="F18" s="101">
        <v>14.447865460000001</v>
      </c>
      <c r="G18" s="101">
        <v>18.43</v>
      </c>
      <c r="H18" s="101">
        <v>4.0199999999999996</v>
      </c>
      <c r="I18" s="101">
        <v>51.18</v>
      </c>
    </row>
    <row r="19" spans="1:9" ht="17.25" x14ac:dyDescent="0.35">
      <c r="B19" s="103" t="s">
        <v>170</v>
      </c>
      <c r="C19" s="102" t="s">
        <v>187</v>
      </c>
      <c r="D19" s="101">
        <v>2.9999599999999999E-3</v>
      </c>
      <c r="E19" s="101">
        <v>2.2256929199999997</v>
      </c>
      <c r="F19" s="101">
        <v>2.55019587</v>
      </c>
      <c r="G19" s="101">
        <v>4.62</v>
      </c>
      <c r="H19" s="101">
        <v>2.2599999999999998</v>
      </c>
      <c r="I19" s="101">
        <v>11.66</v>
      </c>
    </row>
    <row r="20" spans="1:9" ht="17.25" x14ac:dyDescent="0.35">
      <c r="B20" s="103" t="s">
        <v>169</v>
      </c>
      <c r="C20" s="102" t="s">
        <v>187</v>
      </c>
      <c r="D20" s="101">
        <v>0.11143400000000001</v>
      </c>
      <c r="E20" s="101">
        <v>2.08495491</v>
      </c>
      <c r="F20" s="101">
        <v>1.2894240800000001</v>
      </c>
      <c r="G20" s="101">
        <v>2.8</v>
      </c>
      <c r="H20" s="101">
        <v>1.56</v>
      </c>
      <c r="I20" s="101">
        <v>7.84</v>
      </c>
    </row>
    <row r="21" spans="1:9" ht="17.25" x14ac:dyDescent="0.35">
      <c r="B21" s="103" t="s">
        <v>168</v>
      </c>
      <c r="C21" s="102" t="s">
        <v>187</v>
      </c>
      <c r="D21" s="101">
        <v>0</v>
      </c>
      <c r="E21" s="101">
        <v>2.4065971500000001</v>
      </c>
      <c r="F21" s="101">
        <v>2.4866696899999998</v>
      </c>
      <c r="G21" s="101">
        <v>3.31</v>
      </c>
      <c r="H21" s="101">
        <v>1.08</v>
      </c>
      <c r="I21" s="101">
        <v>9.2899999999999991</v>
      </c>
    </row>
    <row r="22" spans="1:9" s="235" customFormat="1" x14ac:dyDescent="0.3"/>
    <row r="23" spans="1:9" ht="17.25" x14ac:dyDescent="0.35">
      <c r="B23" s="52" t="s">
        <v>164</v>
      </c>
      <c r="C23" s="100" t="s">
        <v>187</v>
      </c>
      <c r="D23" s="99">
        <v>50.26</v>
      </c>
      <c r="E23" s="99">
        <v>114.44370015999999</v>
      </c>
      <c r="F23" s="99">
        <v>113.14819104</v>
      </c>
      <c r="G23" s="99">
        <v>175.95</v>
      </c>
      <c r="H23" s="99">
        <v>56.73</v>
      </c>
      <c r="I23" s="99">
        <v>510.53</v>
      </c>
    </row>
    <row r="24" spans="1:9" s="235" customFormat="1" x14ac:dyDescent="0.3"/>
    <row r="25" spans="1:9" s="235" customFormat="1" x14ac:dyDescent="0.3">
      <c r="A25" s="235" t="s">
        <v>186</v>
      </c>
    </row>
    <row r="26" spans="1:9" s="235" customFormat="1" x14ac:dyDescent="0.3"/>
  </sheetData>
  <mergeCells count="9">
    <mergeCell ref="A26:XFD26"/>
    <mergeCell ref="A25:XFD25"/>
    <mergeCell ref="A3:XFD3"/>
    <mergeCell ref="A5:XFD5"/>
    <mergeCell ref="A9:XFD9"/>
    <mergeCell ref="A22:XFD22"/>
    <mergeCell ref="A24:XFD24"/>
    <mergeCell ref="A1:XFD1"/>
    <mergeCell ref="A2:XFD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sqref="A1:XFD1"/>
    </sheetView>
  </sheetViews>
  <sheetFormatPr baseColWidth="10" defaultRowHeight="15" customHeight="1" x14ac:dyDescent="0.3"/>
  <cols>
    <col min="1" max="1" width="7" style="82" customWidth="1"/>
    <col min="2" max="2" width="45.28515625" style="82" customWidth="1"/>
    <col min="3" max="8" width="11.140625" style="82" customWidth="1"/>
    <col min="9" max="16384" width="11.42578125" style="82"/>
  </cols>
  <sheetData>
    <row r="1" spans="1:9" s="218" customFormat="1" x14ac:dyDescent="0.3">
      <c r="A1" s="218" t="s">
        <v>192</v>
      </c>
    </row>
    <row r="2" spans="1:9" s="227" customFormat="1" ht="15" customHeight="1" x14ac:dyDescent="0.3">
      <c r="A2" s="227" t="s">
        <v>14</v>
      </c>
    </row>
    <row r="3" spans="1:9" s="229" customFormat="1" ht="15" customHeight="1" x14ac:dyDescent="0.3"/>
    <row r="4" spans="1:9" s="72" customFormat="1" ht="30" customHeight="1" x14ac:dyDescent="0.3">
      <c r="A4" s="98" t="s">
        <v>184</v>
      </c>
      <c r="B4" s="98"/>
      <c r="C4" s="87">
        <v>2007</v>
      </c>
      <c r="D4" s="87">
        <v>2008</v>
      </c>
      <c r="E4" s="87">
        <v>2009</v>
      </c>
      <c r="F4" s="81">
        <v>2010</v>
      </c>
      <c r="G4" s="81">
        <v>2011</v>
      </c>
      <c r="H4" s="81">
        <v>2012</v>
      </c>
      <c r="I4" s="81" t="s">
        <v>188</v>
      </c>
    </row>
    <row r="5" spans="1:9" s="230" customFormat="1" x14ac:dyDescent="0.2"/>
    <row r="6" spans="1:9" ht="15" customHeight="1" x14ac:dyDescent="0.3">
      <c r="A6" s="218" t="s">
        <v>191</v>
      </c>
      <c r="B6" s="218"/>
      <c r="C6" s="111"/>
      <c r="D6" s="111">
        <v>2.33</v>
      </c>
      <c r="E6" s="111">
        <v>2.44</v>
      </c>
      <c r="F6" s="111">
        <v>3.38</v>
      </c>
      <c r="G6" s="111">
        <v>2.7</v>
      </c>
      <c r="H6" s="111">
        <v>1.1000000000000001</v>
      </c>
      <c r="I6" s="111">
        <v>11.96</v>
      </c>
    </row>
    <row r="7" spans="1:9" ht="15" customHeight="1" x14ac:dyDescent="0.3">
      <c r="A7" s="95" t="s">
        <v>178</v>
      </c>
      <c r="B7" s="95"/>
      <c r="C7" s="110"/>
      <c r="D7" s="110">
        <v>1.74</v>
      </c>
      <c r="E7" s="110">
        <v>1.28</v>
      </c>
      <c r="F7" s="110">
        <v>2.33</v>
      </c>
      <c r="G7" s="110">
        <v>1.71</v>
      </c>
      <c r="H7" s="110">
        <v>0.27</v>
      </c>
      <c r="I7" s="110">
        <v>7.34</v>
      </c>
    </row>
    <row r="8" spans="1:9" ht="15" customHeight="1" x14ac:dyDescent="0.3">
      <c r="A8" s="95" t="s">
        <v>177</v>
      </c>
      <c r="B8" s="95"/>
      <c r="C8" s="110"/>
      <c r="D8" s="110">
        <v>0.59</v>
      </c>
      <c r="E8" s="110">
        <v>1.1599999999999999</v>
      </c>
      <c r="F8" s="110">
        <v>1.05</v>
      </c>
      <c r="G8" s="110">
        <v>0.99</v>
      </c>
      <c r="H8" s="110">
        <v>0.83</v>
      </c>
      <c r="I8" s="110">
        <v>4.62</v>
      </c>
    </row>
    <row r="9" spans="1:9" s="231" customFormat="1" ht="15" customHeight="1" x14ac:dyDescent="0.3"/>
    <row r="10" spans="1:9" ht="15" customHeight="1" x14ac:dyDescent="0.3">
      <c r="A10" s="218" t="s">
        <v>179</v>
      </c>
      <c r="B10" s="218"/>
      <c r="C10" s="111">
        <v>0.8</v>
      </c>
      <c r="D10" s="111">
        <v>51.06</v>
      </c>
      <c r="E10" s="111">
        <v>79.8</v>
      </c>
      <c r="F10" s="111">
        <v>66.3</v>
      </c>
      <c r="G10" s="111">
        <v>89.18</v>
      </c>
      <c r="H10" s="111">
        <v>34.21</v>
      </c>
      <c r="I10" s="111">
        <v>321.35000000000002</v>
      </c>
    </row>
    <row r="11" spans="1:9" ht="15" customHeight="1" x14ac:dyDescent="0.3">
      <c r="A11" s="95" t="s">
        <v>178</v>
      </c>
      <c r="B11" s="95"/>
      <c r="C11" s="110"/>
      <c r="D11" s="110">
        <v>40.49</v>
      </c>
      <c r="E11" s="110">
        <v>57.9</v>
      </c>
      <c r="F11" s="110">
        <v>51.73</v>
      </c>
      <c r="G11" s="110">
        <v>73</v>
      </c>
      <c r="H11" s="110">
        <v>25.71</v>
      </c>
      <c r="I11" s="110">
        <v>248.83</v>
      </c>
    </row>
    <row r="12" spans="1:9" ht="15" customHeight="1" x14ac:dyDescent="0.3">
      <c r="A12" s="95" t="s">
        <v>177</v>
      </c>
      <c r="B12" s="95"/>
      <c r="C12" s="110">
        <v>0.8</v>
      </c>
      <c r="D12" s="110">
        <v>10.57</v>
      </c>
      <c r="E12" s="110">
        <v>21.9</v>
      </c>
      <c r="F12" s="110">
        <v>14.57</v>
      </c>
      <c r="G12" s="110">
        <v>16.18</v>
      </c>
      <c r="H12" s="110">
        <v>8.5</v>
      </c>
      <c r="I12" s="110">
        <v>72.52</v>
      </c>
    </row>
    <row r="13" spans="1:9" ht="15" customHeight="1" x14ac:dyDescent="0.3">
      <c r="B13" s="91" t="s">
        <v>176</v>
      </c>
      <c r="C13" s="110"/>
      <c r="D13" s="110"/>
      <c r="E13" s="110"/>
      <c r="F13" s="110"/>
      <c r="G13" s="110"/>
      <c r="H13" s="110"/>
    </row>
    <row r="14" spans="1:9" s="89" customFormat="1" ht="15" customHeight="1" x14ac:dyDescent="0.3">
      <c r="B14" s="91" t="s">
        <v>175</v>
      </c>
      <c r="C14" s="109"/>
      <c r="D14" s="109">
        <v>0.74</v>
      </c>
      <c r="E14" s="109">
        <v>2.5299999999999998</v>
      </c>
      <c r="F14" s="109">
        <v>1.19</v>
      </c>
      <c r="G14" s="109">
        <v>1.79</v>
      </c>
      <c r="H14" s="109">
        <v>0.34</v>
      </c>
      <c r="I14" s="109">
        <v>6.59</v>
      </c>
    </row>
    <row r="15" spans="1:9" s="89" customFormat="1" ht="15" customHeight="1" x14ac:dyDescent="0.3">
      <c r="B15" s="91" t="s">
        <v>174</v>
      </c>
      <c r="C15" s="109">
        <v>0.1</v>
      </c>
      <c r="D15" s="109">
        <v>3.23</v>
      </c>
      <c r="E15" s="109">
        <v>5.01</v>
      </c>
      <c r="F15" s="109">
        <v>1.66</v>
      </c>
      <c r="G15" s="109">
        <v>1.92</v>
      </c>
      <c r="H15" s="109">
        <v>1.86</v>
      </c>
      <c r="I15" s="109">
        <v>13.78</v>
      </c>
    </row>
    <row r="16" spans="1:9" s="89" customFormat="1" ht="15" customHeight="1" x14ac:dyDescent="0.3">
      <c r="B16" s="91" t="s">
        <v>173</v>
      </c>
      <c r="C16" s="109">
        <v>0.28000000000000003</v>
      </c>
      <c r="D16" s="109">
        <v>2.54</v>
      </c>
      <c r="E16" s="109">
        <v>5.53</v>
      </c>
      <c r="F16" s="109">
        <v>2.92</v>
      </c>
      <c r="G16" s="109">
        <v>3.64</v>
      </c>
      <c r="H16" s="109">
        <v>1.68</v>
      </c>
      <c r="I16" s="109">
        <v>16.59</v>
      </c>
    </row>
    <row r="17" spans="1:9" s="89" customFormat="1" ht="15" customHeight="1" x14ac:dyDescent="0.3">
      <c r="B17" s="91" t="s">
        <v>172</v>
      </c>
      <c r="C17" s="109"/>
      <c r="D17" s="109"/>
      <c r="E17" s="109">
        <v>1.56</v>
      </c>
      <c r="F17" s="109">
        <v>0.77</v>
      </c>
      <c r="G17" s="109">
        <v>1.02</v>
      </c>
      <c r="H17" s="109">
        <v>0.67</v>
      </c>
      <c r="I17" s="109">
        <v>4.0199999999999996</v>
      </c>
    </row>
    <row r="18" spans="1:9" s="89" customFormat="1" ht="15" customHeight="1" x14ac:dyDescent="0.3">
      <c r="B18" s="91" t="s">
        <v>171</v>
      </c>
      <c r="C18" s="109">
        <v>0.42</v>
      </c>
      <c r="D18" s="109">
        <v>2.4700000000000002</v>
      </c>
      <c r="E18" s="109">
        <v>4.74</v>
      </c>
      <c r="F18" s="109">
        <v>3.63</v>
      </c>
      <c r="G18" s="109">
        <v>4.4800000000000004</v>
      </c>
      <c r="H18" s="109">
        <v>1.86</v>
      </c>
      <c r="I18" s="109">
        <v>17.600000000000001</v>
      </c>
    </row>
    <row r="19" spans="1:9" s="89" customFormat="1" ht="15" customHeight="1" x14ac:dyDescent="0.3">
      <c r="B19" s="91" t="s">
        <v>170</v>
      </c>
      <c r="C19" s="109"/>
      <c r="D19" s="109">
        <v>1.07</v>
      </c>
      <c r="E19" s="109">
        <v>1.58</v>
      </c>
      <c r="F19" s="109">
        <v>2.04</v>
      </c>
      <c r="G19" s="109">
        <v>2.4</v>
      </c>
      <c r="H19" s="109">
        <v>1.21</v>
      </c>
      <c r="I19" s="109">
        <v>8.3000000000000007</v>
      </c>
    </row>
    <row r="20" spans="1:9" s="89" customFormat="1" ht="15" customHeight="1" x14ac:dyDescent="0.3">
      <c r="B20" s="91" t="s">
        <v>169</v>
      </c>
      <c r="C20" s="109"/>
      <c r="D20" s="109">
        <v>0.51</v>
      </c>
      <c r="E20" s="109">
        <v>0.95</v>
      </c>
      <c r="F20" s="109">
        <v>2.2000000000000002</v>
      </c>
      <c r="G20" s="109">
        <v>0.91</v>
      </c>
      <c r="H20" s="109">
        <v>0.86</v>
      </c>
      <c r="I20" s="109">
        <v>5.43</v>
      </c>
    </row>
    <row r="21" spans="1:9" s="89" customFormat="1" ht="15" customHeight="1" x14ac:dyDescent="0.3">
      <c r="B21" s="91" t="s">
        <v>168</v>
      </c>
      <c r="C21" s="109"/>
      <c r="D21" s="109">
        <v>0.01</v>
      </c>
      <c r="E21" s="109"/>
      <c r="F21" s="109">
        <v>0.16</v>
      </c>
      <c r="G21" s="109">
        <v>0.02</v>
      </c>
      <c r="H21" s="109">
        <v>0.02</v>
      </c>
      <c r="I21" s="109">
        <v>0.21</v>
      </c>
    </row>
    <row r="22" spans="1:9" s="233" customFormat="1" ht="15" customHeight="1" x14ac:dyDescent="0.2"/>
    <row r="23" spans="1:9" s="83" customFormat="1" ht="15" customHeight="1" x14ac:dyDescent="0.3">
      <c r="B23" s="86" t="s">
        <v>164</v>
      </c>
      <c r="C23" s="108">
        <v>0.8</v>
      </c>
      <c r="D23" s="107">
        <v>53.39</v>
      </c>
      <c r="E23" s="107">
        <v>82.24</v>
      </c>
      <c r="F23" s="107">
        <v>69.680000000000007</v>
      </c>
      <c r="G23" s="107">
        <v>91.88</v>
      </c>
      <c r="H23" s="107">
        <v>35.32</v>
      </c>
      <c r="I23" s="107">
        <v>333.31</v>
      </c>
    </row>
    <row r="25" spans="1:9" s="227" customFormat="1" ht="15" customHeight="1" x14ac:dyDescent="0.3">
      <c r="A25" s="227" t="s">
        <v>190</v>
      </c>
    </row>
    <row r="26" spans="1:9" s="227" customFormat="1" ht="15" customHeight="1" x14ac:dyDescent="0.3"/>
  </sheetData>
  <mergeCells count="10">
    <mergeCell ref="A1:XFD1"/>
    <mergeCell ref="A2:XFD2"/>
    <mergeCell ref="A26:XFD26"/>
    <mergeCell ref="A25:XFD25"/>
    <mergeCell ref="A3:XFD3"/>
    <mergeCell ref="A5:XFD5"/>
    <mergeCell ref="A6:B6"/>
    <mergeCell ref="A9:XFD9"/>
    <mergeCell ref="A10:B10"/>
    <mergeCell ref="A22:XFD2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sqref="A1:XFD1"/>
    </sheetView>
  </sheetViews>
  <sheetFormatPr baseColWidth="10" defaultRowHeight="16.5" x14ac:dyDescent="0.3"/>
  <cols>
    <col min="1" max="1" width="55.140625" style="38" customWidth="1"/>
    <col min="2" max="5" width="12.7109375" style="38" customWidth="1"/>
    <col min="6" max="16384" width="11.42578125" style="38"/>
  </cols>
  <sheetData>
    <row r="1" spans="1:6" s="235" customFormat="1" x14ac:dyDescent="0.3">
      <c r="A1" s="235" t="s">
        <v>199</v>
      </c>
    </row>
    <row r="2" spans="1:6" s="235" customFormat="1" x14ac:dyDescent="0.3">
      <c r="A2" s="235" t="s">
        <v>14</v>
      </c>
    </row>
    <row r="3" spans="1:6" s="235" customFormat="1" x14ac:dyDescent="0.3"/>
    <row r="4" spans="1:6" ht="15.75" customHeight="1" x14ac:dyDescent="0.3">
      <c r="B4" s="38">
        <v>2007</v>
      </c>
      <c r="C4" s="38">
        <v>2008</v>
      </c>
      <c r="D4" s="38">
        <v>2009</v>
      </c>
      <c r="E4" s="38">
        <v>2010</v>
      </c>
      <c r="F4" s="38">
        <v>2011</v>
      </c>
    </row>
    <row r="5" spans="1:6" s="235" customFormat="1" ht="15.75" customHeight="1" x14ac:dyDescent="0.3"/>
    <row r="6" spans="1:6" x14ac:dyDescent="0.3">
      <c r="A6" s="38" t="s">
        <v>198</v>
      </c>
      <c r="B6" s="44">
        <v>42120.9</v>
      </c>
      <c r="C6" s="113">
        <v>42181.2</v>
      </c>
      <c r="D6" s="113">
        <v>43454.1</v>
      </c>
      <c r="E6" s="113">
        <v>44046</v>
      </c>
      <c r="F6" s="113">
        <v>44160.5</v>
      </c>
    </row>
    <row r="7" spans="1:6" x14ac:dyDescent="0.3">
      <c r="A7" s="38" t="s">
        <v>197</v>
      </c>
      <c r="B7" s="44">
        <v>6080.6</v>
      </c>
      <c r="C7" s="113">
        <v>8538.7999999999993</v>
      </c>
      <c r="D7" s="113">
        <v>8209.4</v>
      </c>
      <c r="E7" s="113">
        <v>11116.2</v>
      </c>
      <c r="F7" s="113">
        <v>11794</v>
      </c>
    </row>
    <row r="8" spans="1:6" x14ac:dyDescent="0.3">
      <c r="A8" s="38" t="s">
        <v>196</v>
      </c>
      <c r="B8" s="44">
        <v>48201.5</v>
      </c>
      <c r="C8" s="113">
        <v>50720</v>
      </c>
      <c r="D8" s="113">
        <v>51663.4</v>
      </c>
      <c r="E8" s="113">
        <v>55162.2</v>
      </c>
      <c r="F8" s="113">
        <v>55954.5</v>
      </c>
    </row>
    <row r="9" spans="1:6" x14ac:dyDescent="0.3">
      <c r="A9" s="38" t="s">
        <v>195</v>
      </c>
      <c r="B9" s="44">
        <v>228.6</v>
      </c>
      <c r="C9" s="113">
        <v>249.4</v>
      </c>
      <c r="D9" s="113">
        <v>175</v>
      </c>
      <c r="E9" s="113">
        <v>380.8</v>
      </c>
      <c r="F9" s="112" t="s">
        <v>194</v>
      </c>
    </row>
    <row r="11" spans="1:6" s="235" customFormat="1" x14ac:dyDescent="0.3">
      <c r="A11" s="235" t="s">
        <v>193</v>
      </c>
    </row>
    <row r="12" spans="1:6" s="235" customFormat="1" x14ac:dyDescent="0.3"/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19</vt:i4>
      </vt:variant>
    </vt:vector>
  </HeadingPairs>
  <TitlesOfParts>
    <vt:vector size="19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Tabelle9</vt:lpstr>
      <vt:lpstr>Tabelle10</vt:lpstr>
      <vt:lpstr>Tabelle11</vt:lpstr>
      <vt:lpstr>Tabelle12</vt:lpstr>
      <vt:lpstr>Tabelle13</vt:lpstr>
      <vt:lpstr>Tabelle14</vt:lpstr>
      <vt:lpstr>Tabellenteil_Tab.1</vt:lpstr>
      <vt:lpstr>Tabellenteil_Tab.2</vt:lpstr>
      <vt:lpstr>Tabellenteil_Tab.3</vt:lpstr>
      <vt:lpstr>Tabellenteil_Tab.4</vt:lpstr>
      <vt:lpstr>Tabellenteil_Tab.5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EU-Beilage - Tabellen 2013</dc:title>
  <cp:lastModifiedBy>Leicher</cp:lastModifiedBy>
  <dcterms:created xsi:type="dcterms:W3CDTF">2013-01-03T09:46:45Z</dcterms:created>
  <dcterms:modified xsi:type="dcterms:W3CDTF">2013-01-03T10:45:54Z</dcterms:modified>
</cp:coreProperties>
</file>