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90" windowWidth="28515" windowHeight="12330"/>
  </bookViews>
  <sheets>
    <sheet name="Tabelle1" sheetId="1" r:id="rId1"/>
    <sheet name="Tabelle2" sheetId="2" r:id="rId2"/>
    <sheet name="Tabelle3" sheetId="3" r:id="rId3"/>
    <sheet name="Tabelle4" sheetId="4" r:id="rId4"/>
    <sheet name="Tabelle5" sheetId="5" r:id="rId5"/>
    <sheet name="Tabelle6" sheetId="6" r:id="rId6"/>
    <sheet name="Tabelle7" sheetId="7" r:id="rId7"/>
    <sheet name="Tabelle8" sheetId="8" r:id="rId8"/>
    <sheet name="Tabelle9" sheetId="9" r:id="rId9"/>
    <sheet name="Tabelle10" sheetId="10" r:id="rId10"/>
    <sheet name="Tabelle11" sheetId="11" r:id="rId11"/>
    <sheet name="Tabelle12" sheetId="12" r:id="rId12"/>
    <sheet name="Tabelle13" sheetId="13" r:id="rId13"/>
    <sheet name="Tabellenteil_Tab.1" sheetId="14" r:id="rId14"/>
    <sheet name="Tabellenteil_Tab.2" sheetId="15" r:id="rId15"/>
    <sheet name="Tabellenteil_Tab.3" sheetId="16" r:id="rId16"/>
    <sheet name="technischer_Teil_Tab.1" sheetId="17" r:id="rId17"/>
  </sheets>
  <calcPr calcId="145621"/>
</workbook>
</file>

<file path=xl/calcChain.xml><?xml version="1.0" encoding="utf-8"?>
<calcChain xmlns="http://schemas.openxmlformats.org/spreadsheetml/2006/main">
  <c r="E8" i="17" l="1"/>
  <c r="E10" i="17"/>
  <c r="E12" i="17"/>
  <c r="E14" i="17"/>
  <c r="E16" i="17"/>
  <c r="C18" i="17"/>
  <c r="D18" i="17"/>
  <c r="E18" i="17"/>
  <c r="E20" i="17"/>
  <c r="C15" i="8" l="1"/>
  <c r="C11" i="6"/>
  <c r="C17" i="6"/>
  <c r="C18" i="6"/>
  <c r="C12" i="5"/>
</calcChain>
</file>

<file path=xl/sharedStrings.xml><?xml version="1.0" encoding="utf-8"?>
<sst xmlns="http://schemas.openxmlformats.org/spreadsheetml/2006/main" count="267" uniqueCount="201">
  <si>
    <t>Quelle: Statistik Austria, Globalschätzung 2012</t>
  </si>
  <si>
    <t>Bruttoinlandsausgaben 
für F&amp;E in % des BIP</t>
  </si>
  <si>
    <t>in % des BIP</t>
  </si>
  <si>
    <t>Bruttoinlandsausgaben für F&amp;E in Österreich</t>
  </si>
  <si>
    <r>
      <t>1</t>
    </r>
    <r>
      <rPr>
        <sz val="10"/>
        <rFont val="Arial"/>
        <family val="2"/>
      </rPr>
      <t xml:space="preserve"> oder zuletzt verfügbarer Wert</t>
    </r>
  </si>
  <si>
    <t>Quelle: OECD, MSTI 2011/1</t>
  </si>
  <si>
    <t>OECD-Total</t>
  </si>
  <si>
    <t>EU 27</t>
  </si>
  <si>
    <t>Österreich</t>
  </si>
  <si>
    <t>Deutschland</t>
  </si>
  <si>
    <t>USA</t>
  </si>
  <si>
    <t>Schweiz</t>
  </si>
  <si>
    <t>Dänemark</t>
  </si>
  <si>
    <t>Korea</t>
  </si>
  <si>
    <t>Schweden</t>
  </si>
  <si>
    <t>Finnland</t>
  </si>
  <si>
    <r>
      <t xml:space="preserve">Bruttoinlandsausgaben für F&amp;E 2010 </t>
    </r>
    <r>
      <rPr>
        <b/>
        <vertAlign val="superscript"/>
        <sz val="10"/>
        <rFont val="Arial"/>
        <family val="2"/>
      </rPr>
      <t>1</t>
    </r>
    <r>
      <rPr>
        <b/>
        <sz val="10"/>
        <rFont val="Arial"/>
        <family val="2"/>
      </rPr>
      <t xml:space="preserve"> : Österreich im internationalen Vergleich</t>
    </r>
  </si>
  <si>
    <t>Sonstige</t>
  </si>
  <si>
    <t>Ausland</t>
  </si>
  <si>
    <t>Unternehmenssektor</t>
  </si>
  <si>
    <t>Bundesländer</t>
  </si>
  <si>
    <t>Bund</t>
  </si>
  <si>
    <t>in %</t>
  </si>
  <si>
    <t>Finanzierungssektoren von Forschung und experimenteller Entwicklung in Österreich 2012</t>
  </si>
  <si>
    <r>
      <t>1</t>
    </r>
    <r>
      <rPr>
        <sz val="9"/>
        <rFont val="Arial"/>
        <family val="2"/>
      </rPr>
      <t xml:space="preserve"> Rest auf 100% durch auslandsfinanzierte F&amp;E</t>
    </r>
  </si>
  <si>
    <t xml:space="preserve">EU 27 </t>
  </si>
  <si>
    <t>OECD</t>
  </si>
  <si>
    <t xml:space="preserve">Schweden </t>
  </si>
  <si>
    <t>Wirtschaft</t>
  </si>
  <si>
    <t>Staat</t>
  </si>
  <si>
    <r>
      <t xml:space="preserve">Anteil an der Finanzierung für F&amp;E, 2010: Österreich im internationalen Vergleich </t>
    </r>
    <r>
      <rPr>
        <b/>
        <vertAlign val="superscript"/>
        <sz val="10"/>
        <rFont val="Arial"/>
        <family val="2"/>
      </rPr>
      <t>1</t>
    </r>
  </si>
  <si>
    <r>
      <t xml:space="preserve">Quelle: BMF, </t>
    </r>
    <r>
      <rPr>
        <i/>
        <vertAlign val="superscript"/>
        <sz val="10"/>
        <rFont val="Arial"/>
        <family val="2"/>
      </rPr>
      <t>1</t>
    </r>
    <r>
      <rPr>
        <i/>
        <sz val="10"/>
        <rFont val="Arial"/>
        <family val="2"/>
      </rPr>
      <t xml:space="preserve"> FV steht für Finanzierungsvoranschlag</t>
    </r>
  </si>
  <si>
    <t>Summe:</t>
  </si>
  <si>
    <t>übrige Ressorts</t>
  </si>
  <si>
    <t xml:space="preserve">BM für Verkehr, Innovation und Technologie </t>
  </si>
  <si>
    <t>BM für Wirtschaft, Familie und Jugend</t>
  </si>
  <si>
    <t xml:space="preserve">BM für Wissenschaft und Forschung </t>
  </si>
  <si>
    <r>
      <t xml:space="preserve">BVA - FV </t>
    </r>
    <r>
      <rPr>
        <vertAlign val="superscript"/>
        <sz val="10"/>
        <rFont val="Arial"/>
        <family val="2"/>
      </rPr>
      <t>1</t>
    </r>
    <r>
      <rPr>
        <sz val="10"/>
        <rFont val="Arial"/>
      </rPr>
      <t xml:space="preserve"> 
2013</t>
    </r>
  </si>
  <si>
    <t>BVA 
2012</t>
  </si>
  <si>
    <t>in Mio. €</t>
  </si>
  <si>
    <t>Aufteilung auf Ressorts</t>
  </si>
  <si>
    <r>
      <t>1)</t>
    </r>
    <r>
      <rPr>
        <sz val="10"/>
        <rFont val="Arial"/>
        <family val="2"/>
      </rPr>
      <t xml:space="preserve"> FV steht für Finanzierungshaushalt</t>
    </r>
  </si>
  <si>
    <t>Quelle: BMF</t>
  </si>
  <si>
    <t>Klima- und Energiefonds</t>
  </si>
  <si>
    <t>Fonds zur Förderung der wissenschaftlichen Forschung</t>
  </si>
  <si>
    <t>Forschungsförderungs GmbH</t>
  </si>
  <si>
    <t xml:space="preserve">Fördereinrichtungen </t>
  </si>
  <si>
    <t xml:space="preserve">Höhere Bundeslehranstalten </t>
  </si>
  <si>
    <t>Med Austron</t>
  </si>
  <si>
    <t>IST-Austria</t>
  </si>
  <si>
    <t>Ludwig-Boltzmann-Gesellschaft</t>
  </si>
  <si>
    <t xml:space="preserve">Austrian Institut of Technology/Austrian Research Centers  </t>
  </si>
  <si>
    <t xml:space="preserve">Österreichische Akademie der Wissenschaften </t>
  </si>
  <si>
    <t>Pädagogische Hochschulen</t>
  </si>
  <si>
    <t>Fachhochschulen</t>
  </si>
  <si>
    <t>Universitäten inkl. Klinischer Mehraufwand (Bau)</t>
  </si>
  <si>
    <t>Forschungseinrichtungen</t>
  </si>
  <si>
    <r>
      <t xml:space="preserve">BVA-E FV </t>
    </r>
    <r>
      <rPr>
        <vertAlign val="superscript"/>
        <sz val="10"/>
        <rFont val="Arial"/>
        <family val="2"/>
      </rPr>
      <t>1</t>
    </r>
    <r>
      <rPr>
        <sz val="10"/>
        <rFont val="Arial"/>
        <family val="2"/>
      </rPr>
      <t xml:space="preserve"> 2013</t>
    </r>
  </si>
  <si>
    <t>BVA 2012</t>
  </si>
  <si>
    <t>Wesentliche Empfänger</t>
  </si>
  <si>
    <r>
      <t>1</t>
    </r>
    <r>
      <rPr>
        <sz val="10"/>
        <rFont val="Arial"/>
        <family val="2"/>
      </rPr>
      <t xml:space="preserve"> Darin enthalten sind die Kosten für die Steigerung der Forschungsprämie von 8 auf 10% sowie die Dotierung der Offensivmittel FFG mit jeweils 20 Mio. €. </t>
    </r>
  </si>
  <si>
    <t>Summe</t>
  </si>
  <si>
    <t xml:space="preserve">Angewandte Forschung </t>
  </si>
  <si>
    <r>
      <t xml:space="preserve">Forschungsförderung </t>
    </r>
    <r>
      <rPr>
        <vertAlign val="superscript"/>
        <sz val="10"/>
        <rFont val="Arial"/>
        <family val="2"/>
      </rPr>
      <t>1</t>
    </r>
  </si>
  <si>
    <t>Universitäten und Fachhochschulen</t>
  </si>
  <si>
    <t>Universitäten Aufstockung Globalbudget</t>
  </si>
  <si>
    <t>Summe 2012-2016</t>
  </si>
  <si>
    <t>Offensivmittel der Bundesregierung 2012-2016</t>
  </si>
  <si>
    <t>IAEO, Internationale Atomenergie Behörde</t>
  </si>
  <si>
    <t>FAO, UN: „Food and Agriculture Organization“</t>
  </si>
  <si>
    <t xml:space="preserve">EMBL, „European Molecular Biology Laboratory“ </t>
  </si>
  <si>
    <t>WHO, UN:  Weltgesundheitsorganisation</t>
  </si>
  <si>
    <t>CERN Forschungszentrum Kernphysik</t>
  </si>
  <si>
    <t>ESO</t>
  </si>
  <si>
    <t>EUMETSAT Europäische Organisation zum Betrieb von Wettersatelliten</t>
  </si>
  <si>
    <t xml:space="preserve">ESA Wahlprogramme </t>
  </si>
  <si>
    <t>ESA Europäische Weltraumorganisation, Pflichtprogramm</t>
  </si>
  <si>
    <t>BVAE-FV 2013</t>
  </si>
  <si>
    <t>Organisationen</t>
  </si>
  <si>
    <t>Internationale Organisationen</t>
  </si>
  <si>
    <t xml:space="preserve">Quelle: Europäische Kommission, EU-Haushalt 2011 Finanzbericht </t>
  </si>
  <si>
    <t>EU Rückflüsse</t>
  </si>
  <si>
    <t>EU-Rückflüsse für F&amp;E Österreichs aus dem EU-Haushalt</t>
  </si>
  <si>
    <t>Finanzierungsanteil</t>
  </si>
  <si>
    <t>Rückflussanteil</t>
  </si>
  <si>
    <t>Anteil Österreichs an den F&amp;E EU- Rückflüssen aus dem EU-Haushalt und Finanzierungsanteil Österreichs am EU- Haushalt</t>
  </si>
  <si>
    <t>AWS</t>
  </si>
  <si>
    <t>Ludwig Boltzmann-Gesellschaft</t>
  </si>
  <si>
    <t>Christian-Doppler-Gesellschaft</t>
  </si>
  <si>
    <t>Akademie der Wissenschaften</t>
  </si>
  <si>
    <t>FWF</t>
  </si>
  <si>
    <t>FFG</t>
  </si>
  <si>
    <t>Gliederung nach Begünstigten</t>
  </si>
  <si>
    <r>
      <t>1)</t>
    </r>
    <r>
      <rPr>
        <sz val="9"/>
        <rFont val="Arial"/>
        <family val="2"/>
      </rPr>
      <t xml:space="preserve"> Forschungsfreibetrag</t>
    </r>
  </si>
  <si>
    <t>--</t>
  </si>
  <si>
    <t>108c</t>
  </si>
  <si>
    <t>Forschungsprämie</t>
  </si>
  <si>
    <t>4(4) 4b</t>
  </si>
  <si>
    <r>
      <t xml:space="preserve">FFB 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Auftragsforschung</t>
    </r>
  </si>
  <si>
    <t>4 (4) 4a
(ab 2004: Z 4)</t>
  </si>
  <si>
    <r>
      <t xml:space="preserve">FFB 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
lt. Frascati Definition</t>
    </r>
  </si>
  <si>
    <t>25%
(35% für
Zuwachs)</t>
  </si>
  <si>
    <t>18% (12% bei
Fremd-
verwertung)</t>
  </si>
  <si>
    <t>4 (4) 4
(ab 2004:
Z 4a)</t>
  </si>
  <si>
    <r>
      <t xml:space="preserve">FFB </t>
    </r>
    <r>
      <rPr>
        <vertAlign val="superscript"/>
        <sz val="10"/>
        <rFont val="Arial"/>
        <family val="2"/>
      </rPr>
      <t>1)</t>
    </r>
    <r>
      <rPr>
        <sz val="10"/>
        <rFont val="Arial"/>
        <family val="2"/>
      </rPr>
      <t xml:space="preserve"> 
volkswirtschaftlich
wertvolle Erfindungen</t>
    </r>
  </si>
  <si>
    <t>ab 2011</t>
  </si>
  <si>
    <t>ab 2005</t>
  </si>
  <si>
    <t>ab 2004</t>
  </si>
  <si>
    <t>2000/2001</t>
  </si>
  <si>
    <t>bis 1999</t>
  </si>
  <si>
    <t>§§ EStG</t>
  </si>
  <si>
    <t>Entwicklung von Freibeträgen bzw. Prämien</t>
  </si>
  <si>
    <r>
      <t xml:space="preserve">FFB neu </t>
    </r>
    <r>
      <rPr>
        <vertAlign val="superscript"/>
        <sz val="10"/>
        <rFont val="Arial"/>
        <family val="2"/>
      </rPr>
      <t>2)</t>
    </r>
  </si>
  <si>
    <r>
      <t xml:space="preserve">FFB alt </t>
    </r>
    <r>
      <rPr>
        <vertAlign val="superscript"/>
        <sz val="10"/>
        <rFont val="Arial"/>
        <family val="2"/>
      </rPr>
      <t>1)</t>
    </r>
  </si>
  <si>
    <t>Veranlagungsjahr</t>
  </si>
  <si>
    <t>Steuerausfälle durch Freibeträge</t>
  </si>
  <si>
    <r>
      <t>1)</t>
    </r>
    <r>
      <rPr>
        <sz val="10"/>
        <rFont val="Arial"/>
      </rPr>
      <t xml:space="preserve">Freibetrag für Aufwendungen zur Entwicklung oder Verbesserung volkswirtschaftlich wertvoller Erfindungen.
</t>
    </r>
    <r>
      <rPr>
        <vertAlign val="superscript"/>
        <sz val="10"/>
        <rFont val="Arial"/>
        <family val="2"/>
      </rPr>
      <t>2)</t>
    </r>
    <r>
      <rPr>
        <sz val="10"/>
        <rFont val="Arial"/>
      </rPr>
      <t>Frascati-Freibetrag</t>
    </r>
  </si>
  <si>
    <r>
      <t>1)</t>
    </r>
    <r>
      <rPr>
        <sz val="9"/>
        <rFont val="Arial"/>
        <family val="2"/>
      </rPr>
      <t xml:space="preserve"> 1993, 1998, 2002, 2004, 2006, 2007 und 2009: Erhebungsergebnisse (Bund einschl. FWF, FFF/ FFG sowie 1993, 1998 und 2002 auch einschl. ITF)
1995-1997, 1999-2001, 2003, 2005, 2008 und 2010: Beilagen T/Teil b der Arbeitsbehelfe zu den Bundesfinanzgesetzen (jeweils Erfolg).
2005: Zusätzlich: 84,4 Mio. EUR Nationalstiftung für Forschung, Technologie und Entwicklung sowie 121,3 Mio. EUR ausbezahlte Forschungsprämien.
2008: Zusätzlich: 91,0 Mio. EUR Nationalstiftung für Forschung, Technologie und Entwicklung sowie 340,6 Mio. EUR ausbezahlte Forschungsprämien. 
2010: Zusätzlich: 74,6 Mio. EUR Nationalstiftung für Forschung, Technologie und Entwicklung sowie 328,8 Mio. EUR ausbezahlte Forschungsprämien.
2011: Vorläufige Fassung der Beilage T/Teil b auf Basis des vorläufigen Erfolges 2011 (BMF, Stand: April 2012). Zusätzlich: 75,1 Mio. EUR Nationalstiftung für Forschung, Technologie und Entwicklung sowie 335,2 Mio. EUR ausbezahlte Forschungsprämien.
2012: Beilage T/Teil b des Arbeitsbehelfes zum Bundesfinanzgesetz 2012 (Voranschlag). Zusätzlich: 43,1 Mio. EUR Nationalstiftung für Forschung, Technologie und Entwicklung sowie 450,0 Mio. EUR nach dem derzeitigen Informationsstand voraussichtlich zur Auszahlung gelangende Forschungsprämien (Quelle: BMF, April 2012).
</t>
    </r>
    <r>
      <rPr>
        <vertAlign val="superscript"/>
        <sz val="9"/>
        <rFont val="Arial"/>
        <family val="2"/>
      </rPr>
      <t>2)</t>
    </r>
    <r>
      <rPr>
        <sz val="9"/>
        <rFont val="Arial"/>
        <family val="2"/>
      </rPr>
      <t xml:space="preserve">1993, 1998, 2002, 2004, 2006, 2007 und 2009: Erhebungsergebnisse. 1995-1997, 1999-2001, 2003, 2005, 2008 und 2010-2012: Auf der Basis der von den Ämtern der Landesregierungen gemeldeten F&amp;E-Ausgaben-Schätzungen.
</t>
    </r>
    <r>
      <rPr>
        <vertAlign val="superscript"/>
        <sz val="9"/>
        <rFont val="Arial"/>
        <family val="2"/>
      </rPr>
      <t>3)</t>
    </r>
    <r>
      <rPr>
        <sz val="9"/>
        <rFont val="Arial"/>
        <family val="2"/>
      </rPr>
      <t xml:space="preserve">Finanzierung durch die Wirtschaft.
1993, 1998, 2002, 2004, 2006, 2007 und 2009: Erhebungsergebnisse. 1995-1997, 1999-2001, 2003, 2005, 2008 und 2010-2012: Schätzung durch Statistik Austria. 
</t>
    </r>
    <r>
      <rPr>
        <vertAlign val="superscript"/>
        <sz val="9"/>
        <rFont val="Arial"/>
        <family val="2"/>
      </rPr>
      <t>4)</t>
    </r>
    <r>
      <rPr>
        <sz val="9"/>
        <rFont val="Arial"/>
        <family val="2"/>
      </rPr>
      <t xml:space="preserve">1993, 1998, 2002, 2004, 2006, 2007 und 2009: Erhebungsergebnisse. 1995-1997, 1999-2001, 2003, 2005, 2008 und 2010-2012: Schätzung durch Statistik Austria. 
</t>
    </r>
    <r>
      <rPr>
        <vertAlign val="superscript"/>
        <sz val="9"/>
        <rFont val="Arial"/>
        <family val="2"/>
      </rPr>
      <t>5)</t>
    </r>
    <r>
      <rPr>
        <sz val="9"/>
        <rFont val="Arial"/>
        <family val="2"/>
      </rPr>
      <t xml:space="preserve">Finanzierung durch Gemeinden (ohne Wien), durch Kammern, durch Sozialversicherungsträger sowie sonstige öffentliche Finanzierung und Finanzierung durch den privaten gemeinnützigen Sektor. 1993, 1998, 2002, 2004, 2006, 2007 und 2009: Erhebungsergebnisse. 1995-1997, 1999-2001, 2003, 2005, 2008 und 2010-2012: Schätzung durch Statistik Austria.
</t>
    </r>
    <r>
      <rPr>
        <vertAlign val="superscript"/>
        <sz val="9"/>
        <rFont val="Arial"/>
        <family val="2"/>
      </rPr>
      <t>6)</t>
    </r>
    <r>
      <rPr>
        <sz val="9"/>
        <rFont val="Arial"/>
        <family val="2"/>
      </rPr>
      <t>1993-2010: Statistik Austria. 2011: WIFO im Auftrag von Statistik Austria. 2012: WIFO Konjunkturprognose März 2012.</t>
    </r>
  </si>
  <si>
    <t>Quelle: Statistik Austria</t>
  </si>
  <si>
    <r>
      <t xml:space="preserve">BIP nominell </t>
    </r>
    <r>
      <rPr>
        <vertAlign val="superscript"/>
        <sz val="10"/>
        <rFont val="Arial"/>
        <family val="2"/>
      </rPr>
      <t>6)</t>
    </r>
    <r>
      <rPr>
        <sz val="10"/>
        <rFont val="Arial"/>
        <family val="2"/>
      </rPr>
      <t xml:space="preserve"> 
in Mrd. EUR </t>
    </r>
  </si>
  <si>
    <r>
      <t xml:space="preserve">E. Sonstige </t>
    </r>
    <r>
      <rPr>
        <vertAlign val="superscript"/>
        <sz val="10"/>
        <rFont val="Arial"/>
        <family val="2"/>
      </rPr>
      <t>5)</t>
    </r>
  </si>
  <si>
    <r>
      <t xml:space="preserve">D. Ausland </t>
    </r>
    <r>
      <rPr>
        <vertAlign val="superscript"/>
        <sz val="10"/>
        <rFont val="Arial"/>
        <family val="2"/>
      </rPr>
      <t>4)</t>
    </r>
  </si>
  <si>
    <r>
      <t xml:space="preserve">C. Unternehmenssektor </t>
    </r>
    <r>
      <rPr>
        <vertAlign val="superscript"/>
        <sz val="10"/>
        <rFont val="Arial"/>
        <family val="2"/>
      </rPr>
      <t>3)</t>
    </r>
  </si>
  <si>
    <r>
      <t xml:space="preserve">B. Bundesländer </t>
    </r>
    <r>
      <rPr>
        <vertAlign val="superscript"/>
        <sz val="10"/>
        <rFont val="Arial"/>
        <family val="2"/>
      </rPr>
      <t>2)</t>
    </r>
  </si>
  <si>
    <r>
      <t xml:space="preserve">A. Bund </t>
    </r>
    <r>
      <rPr>
        <vertAlign val="superscript"/>
        <sz val="10"/>
        <rFont val="Arial"/>
        <family val="2"/>
      </rPr>
      <t>1)</t>
    </r>
  </si>
  <si>
    <t>finanziert durch:</t>
  </si>
  <si>
    <t>1. Bruttoinlandsausgaben für F&amp;E</t>
  </si>
  <si>
    <t>Finanzierungssektoren</t>
  </si>
  <si>
    <t xml:space="preserve">Tabelle 1 - Globalschätzung 2012: Bruttoinlandsausgaben für F&amp;E-Finanzierung der in Österreich durchgeführten Forschung und experimentellen Entwicklung </t>
  </si>
  <si>
    <r>
      <t>1)</t>
    </r>
    <r>
      <rPr>
        <sz val="9"/>
        <rFont val="Arial"/>
        <family val="2"/>
      </rPr>
      <t xml:space="preserve"> Bis inkl. 1990 ohne Ostdeutschland.
</t>
    </r>
    <r>
      <rPr>
        <vertAlign val="superscript"/>
        <sz val="9"/>
        <rFont val="Arial"/>
        <family val="2"/>
      </rPr>
      <t>a)</t>
    </r>
    <r>
      <rPr>
        <sz val="9"/>
        <rFont val="Arial"/>
        <family val="2"/>
      </rPr>
      <t xml:space="preserve">Bruch in der Zeitreihe. 
</t>
    </r>
    <r>
      <rPr>
        <vertAlign val="superscript"/>
        <sz val="9"/>
        <rFont val="Arial"/>
        <family val="2"/>
      </rPr>
      <t>b)</t>
    </r>
    <r>
      <rPr>
        <sz val="9"/>
        <rFont val="Arial"/>
        <family val="2"/>
      </rPr>
      <t xml:space="preserve">Schätzung des OECD-Sekretariats auf Basis nationaler Quellen.
</t>
    </r>
    <r>
      <rPr>
        <vertAlign val="superscript"/>
        <sz val="9"/>
        <rFont val="Arial"/>
        <family val="2"/>
      </rPr>
      <t>c)</t>
    </r>
    <r>
      <rPr>
        <sz val="9"/>
        <rFont val="Arial"/>
        <family val="2"/>
      </rPr>
      <t xml:space="preserve">Nationale Schätzung. 
</t>
    </r>
    <r>
      <rPr>
        <vertAlign val="superscript"/>
        <sz val="9"/>
        <rFont val="Arial"/>
        <family val="2"/>
      </rPr>
      <t>d)</t>
    </r>
    <r>
      <rPr>
        <sz val="9"/>
        <rFont val="Arial"/>
        <family val="2"/>
      </rPr>
      <t>F&amp;E-Ausgaben für Landesverteidigung nicht enthalten.</t>
    </r>
    <r>
      <rPr>
        <vertAlign val="superscript"/>
        <sz val="9"/>
        <rFont val="Arial"/>
        <family val="2"/>
      </rPr>
      <t>g</t>
    </r>
    <r>
      <rPr>
        <sz val="9"/>
        <rFont val="Arial"/>
        <family val="2"/>
      </rPr>
      <t xml:space="preserve">Nur naturwissenschaftlich-technische Forschung
</t>
    </r>
    <r>
      <rPr>
        <vertAlign val="superscript"/>
        <sz val="9"/>
        <rFont val="Arial"/>
        <family val="2"/>
      </rPr>
      <t>j)</t>
    </r>
    <r>
      <rPr>
        <sz val="9"/>
        <rFont val="Arial"/>
        <family val="2"/>
      </rPr>
      <t xml:space="preserve">Ohne Investitionsausgaben.
</t>
    </r>
    <r>
      <rPr>
        <vertAlign val="superscript"/>
        <sz val="9"/>
        <rFont val="Arial"/>
        <family val="2"/>
      </rPr>
      <t>p)</t>
    </r>
    <r>
      <rPr>
        <sz val="9"/>
        <rFont val="Arial"/>
        <family val="2"/>
      </rPr>
      <t xml:space="preserve">Vorläufige Werte. 
</t>
    </r>
    <r>
      <rPr>
        <vertAlign val="superscript"/>
        <sz val="9"/>
        <rFont val="Arial"/>
        <family val="2"/>
      </rPr>
      <t>t)</t>
    </r>
    <r>
      <rPr>
        <sz val="9"/>
        <rFont val="Arial"/>
        <family val="2"/>
      </rPr>
      <t xml:space="preserve">Andere Abweichung (siehe Quellen und Methodenbeschreibung).
</t>
    </r>
    <r>
      <rPr>
        <vertAlign val="superscript"/>
        <sz val="9"/>
        <rFont val="Arial"/>
        <family val="2"/>
      </rPr>
      <t>y)</t>
    </r>
    <r>
      <rPr>
        <sz val="9"/>
        <rFont val="Arial"/>
        <family val="2"/>
      </rPr>
      <t>Schätzung der Statistik Austria (F&amp;E-Globalschätzung 2012).</t>
    </r>
  </si>
  <si>
    <t>Quelle: OECD (MSTI 2012/1), Statistik Austria</t>
  </si>
  <si>
    <t>.</t>
  </si>
  <si>
    <r>
      <t>p)</t>
    </r>
    <r>
      <rPr>
        <sz val="9"/>
        <rFont val="Arial"/>
        <family val="2"/>
      </rPr>
      <t xml:space="preserve"> 1,76</t>
    </r>
  </si>
  <si>
    <r>
      <t>p)</t>
    </r>
    <r>
      <rPr>
        <sz val="9"/>
        <rFont val="Arial"/>
        <family val="2"/>
      </rPr>
      <t xml:space="preserve"> 2,25</t>
    </r>
  </si>
  <si>
    <r>
      <t>c)</t>
    </r>
    <r>
      <rPr>
        <sz val="9"/>
        <rFont val="Arial"/>
        <family val="2"/>
      </rPr>
      <t xml:space="preserve"> 3,88</t>
    </r>
  </si>
  <si>
    <r>
      <t>p)</t>
    </r>
    <r>
      <rPr>
        <sz val="9"/>
        <rFont val="Arial"/>
        <family val="2"/>
      </rPr>
      <t xml:space="preserve"> 2,4</t>
    </r>
  </si>
  <si>
    <r>
      <t>p)</t>
    </r>
    <r>
      <rPr>
        <sz val="9"/>
        <rFont val="Arial"/>
        <family val="2"/>
      </rPr>
      <t xml:space="preserve"> 1,92</t>
    </r>
  </si>
  <si>
    <r>
      <t>c)</t>
    </r>
    <r>
      <rPr>
        <sz val="9"/>
        <rFont val="Arial"/>
        <family val="2"/>
      </rPr>
      <t xml:space="preserve"> 1,86</t>
    </r>
  </si>
  <si>
    <r>
      <t>c)</t>
    </r>
    <r>
      <rPr>
        <sz val="9"/>
        <rFont val="Arial"/>
        <family val="2"/>
      </rPr>
      <t xml:space="preserve"> 2,26</t>
    </r>
  </si>
  <si>
    <r>
      <t>c)</t>
    </r>
    <r>
      <rPr>
        <sz val="9"/>
        <rFont val="Arial"/>
        <family val="2"/>
      </rPr>
      <t xml:space="preserve"> 2,82</t>
    </r>
  </si>
  <si>
    <r>
      <t>c)</t>
    </r>
    <r>
      <rPr>
        <sz val="9"/>
        <rFont val="Arial"/>
        <family val="2"/>
      </rPr>
      <t xml:space="preserve"> 2,84</t>
    </r>
  </si>
  <si>
    <r>
      <t>a)</t>
    </r>
    <r>
      <rPr>
        <sz val="9"/>
        <rFont val="Arial"/>
        <family val="2"/>
      </rPr>
      <t xml:space="preserve"> 3,36</t>
    </r>
  </si>
  <si>
    <r>
      <t>p)</t>
    </r>
    <r>
      <rPr>
        <sz val="9"/>
        <rFont val="Arial"/>
        <family val="2"/>
      </rPr>
      <t xml:space="preserve"> 2,12</t>
    </r>
  </si>
  <si>
    <r>
      <t>a)</t>
    </r>
    <r>
      <rPr>
        <sz val="9"/>
        <rFont val="Arial"/>
        <family val="2"/>
      </rPr>
      <t xml:space="preserve"> 3,21</t>
    </r>
  </si>
  <si>
    <r>
      <t>p)</t>
    </r>
    <r>
      <rPr>
        <sz val="9"/>
        <rFont val="Arial"/>
        <family val="2"/>
      </rPr>
      <t xml:space="preserve"> 2,08</t>
    </r>
  </si>
  <si>
    <r>
      <t>p)</t>
    </r>
    <r>
      <rPr>
        <sz val="9"/>
        <rFont val="Arial"/>
        <family val="2"/>
      </rPr>
      <t xml:space="preserve"> 2,11</t>
    </r>
  </si>
  <si>
    <r>
      <t>a)</t>
    </r>
    <r>
      <rPr>
        <sz val="9"/>
        <rFont val="Arial"/>
        <family val="2"/>
      </rPr>
      <t xml:space="preserve"> 3,56</t>
    </r>
  </si>
  <si>
    <r>
      <t>a)</t>
    </r>
    <r>
      <rPr>
        <sz val="9"/>
        <rFont val="Arial"/>
        <family val="2"/>
      </rPr>
      <t xml:space="preserve"> 2,16</t>
    </r>
  </si>
  <si>
    <r>
      <t>a)</t>
    </r>
    <r>
      <rPr>
        <sz val="9"/>
        <rFont val="Arial"/>
        <family val="2"/>
      </rPr>
      <t xml:space="preserve"> 2,15</t>
    </r>
  </si>
  <si>
    <r>
      <t>a)</t>
    </r>
    <r>
      <rPr>
        <sz val="9"/>
        <rFont val="Arial"/>
        <family val="2"/>
      </rPr>
      <t xml:space="preserve"> 2,60</t>
    </r>
  </si>
  <si>
    <r>
      <t>c)</t>
    </r>
    <r>
      <rPr>
        <sz val="9"/>
        <rFont val="Arial"/>
        <family val="2"/>
      </rPr>
      <t xml:space="preserve"> 2,28</t>
    </r>
  </si>
  <si>
    <r>
      <t>a)</t>
    </r>
    <r>
      <rPr>
        <sz val="9"/>
        <rFont val="Arial"/>
        <family val="2"/>
      </rPr>
      <t xml:space="preserve"> 2,19</t>
    </r>
  </si>
  <si>
    <r>
      <t>c)</t>
    </r>
    <r>
      <rPr>
        <sz val="9"/>
        <rFont val="Arial"/>
        <family val="2"/>
      </rPr>
      <t xml:space="preserve"> 2,53</t>
    </r>
  </si>
  <si>
    <r>
      <t>c)</t>
    </r>
    <r>
      <rPr>
        <sz val="9"/>
        <rFont val="Arial"/>
        <family val="2"/>
      </rPr>
      <t xml:space="preserve"> 2,20</t>
    </r>
  </si>
  <si>
    <r>
      <t>a)</t>
    </r>
    <r>
      <rPr>
        <sz val="9"/>
        <rFont val="Arial"/>
        <family val="2"/>
      </rPr>
      <t xml:space="preserve"> 2,05</t>
    </r>
  </si>
  <si>
    <r>
      <t>a)</t>
    </r>
    <r>
      <rPr>
        <sz val="9"/>
        <rFont val="Arial"/>
        <family val="2"/>
      </rPr>
      <t xml:space="preserve"> 3,26</t>
    </r>
  </si>
  <si>
    <r>
      <t>c)</t>
    </r>
    <r>
      <rPr>
        <sz val="9"/>
        <rFont val="Arial"/>
        <family val="2"/>
      </rPr>
      <t xml:space="preserve"> 2,19</t>
    </r>
  </si>
  <si>
    <r>
      <t>a)d)</t>
    </r>
    <r>
      <rPr>
        <sz val="9"/>
        <rFont val="Arial"/>
        <family val="2"/>
      </rPr>
      <t xml:space="preserve"> 0,87</t>
    </r>
  </si>
  <si>
    <r>
      <t>c)</t>
    </r>
    <r>
      <rPr>
        <sz val="9"/>
        <rFont val="Arial"/>
        <family val="2"/>
      </rPr>
      <t xml:space="preserve"> 2,18</t>
    </r>
  </si>
  <si>
    <r>
      <t>t)</t>
    </r>
    <r>
      <rPr>
        <sz val="9"/>
        <rFont val="Arial"/>
        <family val="2"/>
      </rPr>
      <t xml:space="preserve"> 0,96</t>
    </r>
  </si>
  <si>
    <r>
      <t>a)</t>
    </r>
    <r>
      <rPr>
        <sz val="9"/>
        <rFont val="Arial"/>
        <family val="2"/>
      </rPr>
      <t xml:space="preserve"> 3,12</t>
    </r>
  </si>
  <si>
    <r>
      <t>t)</t>
    </r>
    <r>
      <rPr>
        <sz val="9"/>
        <rFont val="Arial"/>
        <family val="2"/>
      </rPr>
      <t xml:space="preserve"> 1,03</t>
    </r>
  </si>
  <si>
    <r>
      <t>a)</t>
    </r>
    <r>
      <rPr>
        <sz val="9"/>
        <rFont val="Arial"/>
        <family val="2"/>
      </rPr>
      <t xml:space="preserve"> 1,99</t>
    </r>
  </si>
  <si>
    <r>
      <t>c)</t>
    </r>
    <r>
      <rPr>
        <sz val="9"/>
        <rFont val="Arial"/>
        <family val="2"/>
      </rPr>
      <t xml:space="preserve"> 2,10</t>
    </r>
  </si>
  <si>
    <r>
      <t>c)</t>
    </r>
    <r>
      <rPr>
        <sz val="9"/>
        <rFont val="Arial"/>
        <family val="2"/>
      </rPr>
      <t xml:space="preserve"> 2,35</t>
    </r>
  </si>
  <si>
    <r>
      <t>a)</t>
    </r>
    <r>
      <rPr>
        <sz val="9"/>
        <rFont val="Arial"/>
        <family val="2"/>
      </rPr>
      <t xml:space="preserve"> 2,17</t>
    </r>
  </si>
  <si>
    <r>
      <t>t)</t>
    </r>
    <r>
      <rPr>
        <sz val="9"/>
        <rFont val="Arial"/>
        <family val="2"/>
      </rPr>
      <t xml:space="preserve"> 1,05</t>
    </r>
  </si>
  <si>
    <r>
      <t>a)</t>
    </r>
    <r>
      <rPr>
        <sz val="9"/>
        <rFont val="Arial"/>
        <family val="2"/>
      </rPr>
      <t xml:space="preserve"> 2,01</t>
    </r>
  </si>
  <si>
    <r>
      <t>a)</t>
    </r>
    <r>
      <rPr>
        <sz val="9"/>
        <rFont val="Arial"/>
        <family val="2"/>
      </rPr>
      <t xml:space="preserve"> 2,47</t>
    </r>
  </si>
  <si>
    <r>
      <t>c)</t>
    </r>
    <r>
      <rPr>
        <sz val="9"/>
        <rFont val="Arial"/>
        <family val="2"/>
      </rPr>
      <t xml:space="preserve"> 1,85</t>
    </r>
  </si>
  <si>
    <r>
      <t>c)</t>
    </r>
    <r>
      <rPr>
        <sz val="9"/>
        <rFont val="Arial"/>
        <family val="2"/>
      </rPr>
      <t xml:space="preserve"> 2,61</t>
    </r>
  </si>
  <si>
    <r>
      <t xml:space="preserve">OECD-Total </t>
    </r>
    <r>
      <rPr>
        <vertAlign val="superscript"/>
        <sz val="9"/>
        <rFont val="Arial"/>
        <family val="2"/>
      </rPr>
      <t>b)</t>
    </r>
  </si>
  <si>
    <r>
      <t xml:space="preserve">USA </t>
    </r>
    <r>
      <rPr>
        <vertAlign val="superscript"/>
        <sz val="9"/>
        <rFont val="Arial"/>
        <family val="2"/>
      </rPr>
      <t>j)</t>
    </r>
  </si>
  <si>
    <r>
      <t xml:space="preserve">EU 27 </t>
    </r>
    <r>
      <rPr>
        <vertAlign val="superscript"/>
        <sz val="9"/>
        <rFont val="Arial"/>
        <family val="2"/>
      </rPr>
      <t>b)</t>
    </r>
  </si>
  <si>
    <r>
      <t xml:space="preserve">Ungarn </t>
    </r>
    <r>
      <rPr>
        <vertAlign val="superscript"/>
        <sz val="9"/>
        <rFont val="Arial"/>
        <family val="2"/>
      </rPr>
      <t>d)</t>
    </r>
  </si>
  <si>
    <t>Vereinigtes Königreich</t>
  </si>
  <si>
    <r>
      <t xml:space="preserve">Österreich </t>
    </r>
    <r>
      <rPr>
        <vertAlign val="superscript"/>
        <sz val="9"/>
        <rFont val="Arial"/>
        <family val="2"/>
      </rPr>
      <t>y)</t>
    </r>
  </si>
  <si>
    <t>Frankreich</t>
  </si>
  <si>
    <r>
      <t xml:space="preserve">Deutschland </t>
    </r>
    <r>
      <rPr>
        <vertAlign val="superscript"/>
        <sz val="9"/>
        <rFont val="Arial"/>
        <family val="2"/>
      </rPr>
      <t>1)</t>
    </r>
  </si>
  <si>
    <t>Berichtsperiode</t>
  </si>
  <si>
    <t xml:space="preserve">Tabelle 2 - Bruttoinlandsausgaben für F&amp;E im internationalen Vergleich </t>
  </si>
  <si>
    <r>
      <t>1)</t>
    </r>
    <r>
      <rPr>
        <sz val="9"/>
        <rFont val="Arial"/>
        <family val="2"/>
      </rPr>
      <t xml:space="preserve"> Rubrik 3 "interne Politikbereiche", ab 2007 Rubrik 1 "Nachhaltiges Wachstum"</t>
    </r>
  </si>
  <si>
    <t>Quelle: Europäische Kommission, EU-Haushalt 2011 Finanzbericht.</t>
  </si>
  <si>
    <t>Finanzierungsanteil Österreichs am EU-Haushalt in %</t>
  </si>
  <si>
    <t>in % der zugerechneten, operativen EU27-Gesamtausgaben der EU</t>
  </si>
  <si>
    <r>
      <t xml:space="preserve">Forschung und technologische Entwicklung  in Mio. € </t>
    </r>
    <r>
      <rPr>
        <vertAlign val="superscript"/>
        <sz val="9"/>
        <rFont val="Arial"/>
        <family val="2"/>
      </rPr>
      <t>1)</t>
    </r>
  </si>
  <si>
    <t xml:space="preserve">Rückflüsse gemäß Europäische Kommission </t>
  </si>
  <si>
    <t>Tabelle 3 - EU-Rückflüsse im Bereich F&amp;E</t>
  </si>
  <si>
    <r>
      <t>1)</t>
    </r>
    <r>
      <rPr>
        <sz val="10"/>
        <rFont val="Arial"/>
      </rPr>
      <t xml:space="preserve"> Beilage T Forschungswirksame Ausgaben des Bundes, Teil a bzw. Teil b</t>
    </r>
  </si>
  <si>
    <t>BM Verkehr, Innovation und Technologie</t>
  </si>
  <si>
    <t>BM Wirtschaft, Familie und Jugend</t>
  </si>
  <si>
    <t>25,33,40</t>
  </si>
  <si>
    <t>BM Land- und Forstwirtschaft, Umwelt und Wasserwirtschaft</t>
  </si>
  <si>
    <t xml:space="preserve">BM Gesundheit </t>
  </si>
  <si>
    <t>BM Wissenschaft und Forschung</t>
  </si>
  <si>
    <r>
      <t xml:space="preserve">Teil b </t>
    </r>
    <r>
      <rPr>
        <vertAlign val="superscript"/>
        <sz val="10"/>
        <rFont val="Arial"/>
        <family val="2"/>
      </rPr>
      <t>1)</t>
    </r>
  </si>
  <si>
    <r>
      <t xml:space="preserve">Teil a </t>
    </r>
    <r>
      <rPr>
        <vertAlign val="superscript"/>
        <sz val="10"/>
        <rFont val="Arial"/>
        <family val="2"/>
      </rPr>
      <t>1)</t>
    </r>
  </si>
  <si>
    <t>Ressort</t>
  </si>
  <si>
    <t>UG</t>
  </si>
  <si>
    <t>BVA 2013</t>
  </si>
  <si>
    <t>Ausgaben des Bundes für Forschung und Forschungsförderung nach Ressorts, BVA 2013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</si>
</sst>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_)"/>
    <numFmt numFmtId="165" formatCode="0.0"/>
    <numFmt numFmtId="166" formatCode="#,##0.00;[Red]#,##0.00"/>
    <numFmt numFmtId="167" formatCode="0.0;[Red]0.0"/>
    <numFmt numFmtId="168" formatCode="#,##0.0"/>
  </numFmts>
  <fonts count="18" x14ac:knownFonts="1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vertAlign val="superscript"/>
      <sz val="10"/>
      <name val="Arial"/>
      <family val="2"/>
    </font>
    <font>
      <b/>
      <vertAlign val="superscript"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sz val="10"/>
      <color indexed="8"/>
      <name val="Arial"/>
      <family val="2"/>
    </font>
    <font>
      <sz val="10"/>
      <name val="Courier"/>
      <family val="3"/>
    </font>
    <font>
      <i/>
      <sz val="10"/>
      <name val="Arial"/>
      <family val="2"/>
    </font>
    <font>
      <i/>
      <vertAlign val="superscript"/>
      <sz val="10"/>
      <name val="Arial"/>
      <family val="2"/>
    </font>
    <font>
      <b/>
      <sz val="11"/>
      <name val="Arial"/>
      <family val="2"/>
    </font>
    <font>
      <sz val="10"/>
      <name val="Verdana"/>
      <family val="2"/>
    </font>
    <font>
      <i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8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164" fontId="8" fillId="0" borderId="0"/>
    <xf numFmtId="164" fontId="8" fillId="0" borderId="0"/>
    <xf numFmtId="164" fontId="8" fillId="0" borderId="0"/>
    <xf numFmtId="0" fontId="12" fillId="0" borderId="0"/>
    <xf numFmtId="0" fontId="14" fillId="0" borderId="0"/>
  </cellStyleXfs>
  <cellXfs count="217">
    <xf numFmtId="0" fontId="0" fillId="0" borderId="0" xfId="0"/>
    <xf numFmtId="2" fontId="0" fillId="0" borderId="0" xfId="0" applyNumberFormat="1" applyFill="1"/>
    <xf numFmtId="0" fontId="0" fillId="0" borderId="0" xfId="0" applyFill="1"/>
    <xf numFmtId="0" fontId="0" fillId="0" borderId="0" xfId="0" applyFill="1" applyAlignment="1">
      <alignment horizontal="right" wrapText="1"/>
    </xf>
    <xf numFmtId="0" fontId="1" fillId="0" borderId="0" xfId="1"/>
    <xf numFmtId="0" fontId="1" fillId="0" borderId="0" xfId="1" applyAlignment="1"/>
    <xf numFmtId="0" fontId="1" fillId="0" borderId="0" xfId="1" applyFill="1"/>
    <xf numFmtId="2" fontId="1" fillId="0" borderId="0" xfId="1" applyNumberFormat="1" applyFill="1"/>
    <xf numFmtId="0" fontId="1" fillId="0" borderId="0" xfId="1" applyFill="1" applyAlignment="1">
      <alignment wrapText="1"/>
    </xf>
    <xf numFmtId="0" fontId="1" fillId="0" borderId="0" xfId="1" applyFont="1" applyFill="1" applyAlignment="1"/>
    <xf numFmtId="0" fontId="1" fillId="0" borderId="0" xfId="1" applyFont="1"/>
    <xf numFmtId="0" fontId="1" fillId="0" borderId="0" xfId="1" applyFont="1" applyFill="1" applyAlignment="1">
      <alignment horizontal="left"/>
    </xf>
    <xf numFmtId="0" fontId="1" fillId="0" borderId="0" xfId="1" applyNumberFormat="1" applyFont="1" applyFill="1" applyAlignment="1">
      <alignment horizontal="left"/>
    </xf>
    <xf numFmtId="0" fontId="2" fillId="0" borderId="0" xfId="1" applyFont="1" applyAlignment="1">
      <alignment horizontal="left"/>
    </xf>
    <xf numFmtId="0" fontId="2" fillId="0" borderId="0" xfId="1" applyFont="1" applyFill="1" applyAlignment="1">
      <alignment horizontal="right"/>
    </xf>
    <xf numFmtId="0" fontId="2" fillId="0" borderId="0" xfId="1" applyFont="1" applyFill="1" applyAlignment="1">
      <alignment horizontal="left"/>
    </xf>
    <xf numFmtId="165" fontId="1" fillId="0" borderId="0" xfId="2" applyNumberFormat="1" applyFont="1" applyFill="1" applyBorder="1" applyAlignment="1" applyProtection="1">
      <alignment horizontal="right"/>
    </xf>
    <xf numFmtId="165" fontId="1" fillId="0" borderId="0" xfId="3" applyNumberFormat="1" applyFont="1" applyFill="1" applyBorder="1" applyAlignment="1" applyProtection="1">
      <alignment horizontal="right"/>
    </xf>
    <xf numFmtId="0" fontId="7" fillId="0" borderId="0" xfId="1" applyFont="1" applyFill="1" applyBorder="1"/>
    <xf numFmtId="0" fontId="1" fillId="0" borderId="0" xfId="1" applyFont="1" applyFill="1"/>
    <xf numFmtId="0" fontId="1" fillId="0" borderId="0" xfId="1" applyFont="1" applyAlignment="1">
      <alignment vertical="center"/>
    </xf>
    <xf numFmtId="0" fontId="2" fillId="0" borderId="0" xfId="1" applyFont="1" applyFill="1" applyBorder="1" applyAlignment="1">
      <alignment horizontal="center" vertical="center"/>
    </xf>
    <xf numFmtId="0" fontId="1" fillId="0" borderId="0" xfId="1" applyFont="1" applyFill="1" applyBorder="1" applyAlignment="1">
      <alignment horizontal="left" vertical="center"/>
    </xf>
    <xf numFmtId="4" fontId="1" fillId="0" borderId="0" xfId="1" applyNumberFormat="1"/>
    <xf numFmtId="0" fontId="1" fillId="0" borderId="0" xfId="1" applyFont="1" applyBorder="1"/>
    <xf numFmtId="4" fontId="1" fillId="0" borderId="0" xfId="1" applyNumberFormat="1" applyFont="1" applyBorder="1"/>
    <xf numFmtId="0" fontId="1" fillId="0" borderId="0" xfId="1" applyFont="1" applyFill="1" applyBorder="1" applyAlignment="1">
      <alignment horizontal="left"/>
    </xf>
    <xf numFmtId="2" fontId="1" fillId="0" borderId="0" xfId="1" applyNumberFormat="1" applyFont="1" applyBorder="1"/>
    <xf numFmtId="0" fontId="1" fillId="0" borderId="0" xfId="1" applyFont="1" applyBorder="1" applyAlignment="1">
      <alignment wrapText="1"/>
    </xf>
    <xf numFmtId="0" fontId="1" fillId="0" borderId="0" xfId="1" applyFont="1" applyBorder="1" applyAlignment="1">
      <alignment vertical="center"/>
    </xf>
    <xf numFmtId="49" fontId="1" fillId="0" borderId="0" xfId="1" applyNumberFormat="1" applyFont="1" applyBorder="1" applyAlignment="1">
      <alignment horizontal="right" wrapText="1"/>
    </xf>
    <xf numFmtId="0" fontId="1" fillId="0" borderId="0" xfId="1" applyFont="1" applyBorder="1" applyAlignment="1">
      <alignment horizontal="right" wrapText="1"/>
    </xf>
    <xf numFmtId="0" fontId="12" fillId="0" borderId="0" xfId="5"/>
    <xf numFmtId="4" fontId="1" fillId="0" borderId="0" xfId="5" applyNumberFormat="1" applyFont="1" applyBorder="1" applyAlignment="1">
      <alignment horizontal="right"/>
    </xf>
    <xf numFmtId="0" fontId="1" fillId="0" borderId="0" xfId="5" applyFont="1"/>
    <xf numFmtId="0" fontId="1" fillId="0" borderId="0" xfId="5" applyFont="1" applyBorder="1"/>
    <xf numFmtId="0" fontId="1" fillId="0" borderId="0" xfId="5" applyFont="1" applyBorder="1" applyAlignment="1">
      <alignment horizontal="justify"/>
    </xf>
    <xf numFmtId="0" fontId="2" fillId="0" borderId="0" xfId="5" applyFont="1" applyBorder="1" applyAlignment="1">
      <alignment horizontal="justify"/>
    </xf>
    <xf numFmtId="0" fontId="1" fillId="0" borderId="0" xfId="5" applyFont="1" applyBorder="1" applyAlignment="1"/>
    <xf numFmtId="2" fontId="1" fillId="0" borderId="0" xfId="5" applyNumberFormat="1" applyFont="1"/>
    <xf numFmtId="0" fontId="1" fillId="0" borderId="0" xfId="5" applyFont="1" applyBorder="1" applyAlignment="1">
      <alignment horizontal="justify" wrapText="1"/>
    </xf>
    <xf numFmtId="166" fontId="1" fillId="0" borderId="0" xfId="5" applyNumberFormat="1" applyFont="1" applyFill="1" applyBorder="1" applyAlignment="1">
      <alignment horizontal="right"/>
    </xf>
    <xf numFmtId="0" fontId="1" fillId="0" borderId="0" xfId="5" applyFont="1" applyBorder="1" applyAlignment="1">
      <alignment horizontal="right" wrapText="1"/>
    </xf>
    <xf numFmtId="1" fontId="1" fillId="0" borderId="0" xfId="1" applyNumberFormat="1"/>
    <xf numFmtId="3" fontId="1" fillId="0" borderId="0" xfId="1" applyNumberFormat="1" applyFont="1" applyAlignment="1">
      <alignment horizontal="right"/>
    </xf>
    <xf numFmtId="3" fontId="1" fillId="0" borderId="0" xfId="1" applyNumberFormat="1"/>
    <xf numFmtId="0" fontId="1" fillId="0" borderId="0" xfId="1" applyAlignment="1">
      <alignment horizontal="right"/>
    </xf>
    <xf numFmtId="2" fontId="1" fillId="0" borderId="0" xfId="1" applyNumberFormat="1"/>
    <xf numFmtId="0" fontId="1" fillId="0" borderId="0" xfId="1" applyAlignment="1">
      <alignment horizontal="left"/>
    </xf>
    <xf numFmtId="0" fontId="1" fillId="0" borderId="0" xfId="1" applyFont="1" applyAlignment="1">
      <alignment horizontal="left"/>
    </xf>
    <xf numFmtId="167" fontId="1" fillId="0" borderId="0" xfId="1" applyNumberFormat="1" applyFill="1"/>
    <xf numFmtId="0" fontId="1" fillId="0" borderId="0" xfId="1" applyFill="1" applyAlignment="1">
      <alignment horizontal="right"/>
    </xf>
    <xf numFmtId="165" fontId="1" fillId="0" borderId="0" xfId="1" applyNumberFormat="1"/>
    <xf numFmtId="165" fontId="1" fillId="0" borderId="0" xfId="1" applyNumberFormat="1" applyFont="1" applyFill="1" applyBorder="1" applyAlignment="1">
      <alignment horizontal="right"/>
    </xf>
    <xf numFmtId="0" fontId="1" fillId="0" borderId="0" xfId="1" applyFont="1" applyFill="1" applyBorder="1"/>
    <xf numFmtId="165" fontId="1" fillId="0" borderId="0" xfId="1" applyNumberFormat="1" applyFont="1" applyBorder="1" applyAlignment="1">
      <alignment horizontal="right"/>
    </xf>
    <xf numFmtId="165" fontId="1" fillId="0" borderId="0" xfId="1" applyNumberFormat="1" applyFont="1" applyBorder="1"/>
    <xf numFmtId="0" fontId="1" fillId="0" borderId="0" xfId="1" applyFont="1" applyBorder="1" applyAlignment="1">
      <alignment horizontal="center"/>
    </xf>
    <xf numFmtId="0" fontId="1" fillId="0" borderId="0" xfId="1" applyFont="1" applyBorder="1" applyAlignment="1">
      <alignment horizontal="right"/>
    </xf>
    <xf numFmtId="0" fontId="5" fillId="0" borderId="0" xfId="1" applyFont="1" applyBorder="1"/>
    <xf numFmtId="0" fontId="1" fillId="0" borderId="0" xfId="1" applyBorder="1"/>
    <xf numFmtId="9" fontId="1" fillId="0" borderId="0" xfId="1" applyNumberFormat="1" applyBorder="1"/>
    <xf numFmtId="9" fontId="1" fillId="0" borderId="0" xfId="1" applyNumberFormat="1" applyBorder="1" applyAlignment="1">
      <alignment horizontal="right"/>
    </xf>
    <xf numFmtId="0" fontId="1" fillId="0" borderId="0" xfId="1" quotePrefix="1" applyBorder="1" applyAlignment="1">
      <alignment horizontal="right"/>
    </xf>
    <xf numFmtId="0" fontId="1" fillId="0" borderId="0" xfId="1" applyBorder="1" applyAlignment="1">
      <alignment horizontal="right"/>
    </xf>
    <xf numFmtId="0" fontId="1" fillId="0" borderId="0" xfId="1" applyBorder="1" applyAlignment="1">
      <alignment horizontal="center"/>
    </xf>
    <xf numFmtId="0" fontId="1" fillId="0" borderId="0" xfId="1" applyFont="1" applyBorder="1" applyAlignment="1">
      <alignment horizontal="left"/>
    </xf>
    <xf numFmtId="0" fontId="1" fillId="0" borderId="0" xfId="1" applyBorder="1" applyAlignment="1">
      <alignment horizontal="right" wrapText="1"/>
    </xf>
    <xf numFmtId="9" fontId="1" fillId="0" borderId="0" xfId="1" applyNumberFormat="1" applyBorder="1" applyAlignment="1">
      <alignment horizontal="right" wrapText="1"/>
    </xf>
    <xf numFmtId="0" fontId="1" fillId="0" borderId="0" xfId="1" applyFill="1" applyBorder="1" applyAlignment="1">
      <alignment horizontal="right"/>
    </xf>
    <xf numFmtId="165" fontId="1" fillId="0" borderId="0" xfId="1" applyNumberFormat="1" applyFont="1" applyFill="1" applyAlignment="1">
      <alignment horizontal="right"/>
    </xf>
    <xf numFmtId="165" fontId="1" fillId="0" borderId="0" xfId="1" applyNumberFormat="1" applyFill="1"/>
    <xf numFmtId="0" fontId="1" fillId="0" borderId="0" xfId="1" applyFont="1" applyFill="1" applyAlignment="1">
      <alignment horizontal="left"/>
    </xf>
    <xf numFmtId="0" fontId="1" fillId="0" borderId="0" xfId="1" applyAlignment="1">
      <alignment horizontal="left"/>
    </xf>
    <xf numFmtId="0" fontId="5" fillId="0" borderId="0" xfId="1" applyFont="1" applyBorder="1"/>
    <xf numFmtId="0" fontId="5" fillId="0" borderId="0" xfId="5" applyFont="1" applyAlignment="1">
      <alignment horizontal="left" wrapText="1"/>
    </xf>
    <xf numFmtId="0" fontId="1" fillId="0" borderId="0" xfId="5" applyFont="1" applyAlignment="1">
      <alignment horizontal="left"/>
    </xf>
    <xf numFmtId="4" fontId="15" fillId="0" borderId="1" xfId="6" applyNumberFormat="1" applyFont="1" applyFill="1" applyBorder="1" applyAlignment="1"/>
    <xf numFmtId="0" fontId="15" fillId="0" borderId="1" xfId="5" applyFont="1" applyBorder="1"/>
    <xf numFmtId="2" fontId="16" fillId="0" borderId="1" xfId="6" applyNumberFormat="1" applyFont="1" applyBorder="1" applyAlignment="1"/>
    <xf numFmtId="0" fontId="1" fillId="0" borderId="1" xfId="5" applyFont="1" applyBorder="1" applyAlignment="1">
      <alignment wrapText="1"/>
    </xf>
    <xf numFmtId="4" fontId="15" fillId="0" borderId="0" xfId="6" applyNumberFormat="1" applyFont="1" applyFill="1" applyAlignment="1"/>
    <xf numFmtId="4" fontId="15" fillId="0" borderId="0" xfId="6" applyNumberFormat="1" applyFont="1" applyAlignment="1"/>
    <xf numFmtId="0" fontId="1" fillId="0" borderId="0" xfId="5" applyFont="1" applyAlignment="1">
      <alignment wrapText="1"/>
    </xf>
    <xf numFmtId="0" fontId="1" fillId="0" borderId="2" xfId="5" applyFont="1" applyBorder="1" applyAlignment="1">
      <alignment horizontal="center"/>
    </xf>
    <xf numFmtId="4" fontId="14" fillId="0" borderId="0" xfId="5" applyNumberFormat="1" applyFont="1"/>
    <xf numFmtId="4" fontId="14" fillId="0" borderId="0" xfId="6" applyNumberFormat="1" applyFont="1" applyFill="1" applyAlignment="1"/>
    <xf numFmtId="166" fontId="14" fillId="0" borderId="0" xfId="5" applyNumberFormat="1" applyFont="1"/>
    <xf numFmtId="4" fontId="14" fillId="0" borderId="0" xfId="6" applyNumberFormat="1" applyFont="1" applyAlignment="1"/>
    <xf numFmtId="0" fontId="1" fillId="0" borderId="0" xfId="5" applyFont="1" applyFill="1" applyAlignment="1"/>
    <xf numFmtId="4" fontId="14" fillId="0" borderId="0" xfId="5" applyNumberFormat="1" applyFont="1" applyFill="1"/>
    <xf numFmtId="0" fontId="1" fillId="0" borderId="0" xfId="5" applyFont="1" applyFill="1" applyAlignment="1">
      <alignment wrapText="1"/>
    </xf>
    <xf numFmtId="0" fontId="1" fillId="0" borderId="0" xfId="5" applyFont="1" applyAlignment="1">
      <alignment horizontal="right"/>
    </xf>
    <xf numFmtId="4" fontId="1" fillId="0" borderId="0" xfId="5" applyNumberFormat="1" applyFont="1"/>
    <xf numFmtId="166" fontId="1" fillId="0" borderId="0" xfId="5" applyNumberFormat="1" applyFont="1"/>
    <xf numFmtId="4" fontId="1" fillId="0" borderId="0" xfId="6" applyNumberFormat="1" applyFont="1" applyAlignment="1"/>
    <xf numFmtId="0" fontId="1" fillId="0" borderId="2" xfId="5" applyFont="1" applyBorder="1" applyAlignment="1">
      <alignment horizontal="left"/>
    </xf>
    <xf numFmtId="0" fontId="1" fillId="0" borderId="0" xfId="5" applyFont="1" applyFill="1" applyBorder="1" applyAlignment="1">
      <alignment horizontal="right" vertical="center"/>
    </xf>
    <xf numFmtId="0" fontId="1" fillId="0" borderId="0" xfId="5" applyFont="1" applyBorder="1" applyAlignment="1">
      <alignment horizontal="right" vertical="center"/>
    </xf>
    <xf numFmtId="0" fontId="1" fillId="0" borderId="1" xfId="6" applyFont="1" applyBorder="1" applyAlignment="1">
      <alignment horizontal="left" vertical="center"/>
    </xf>
    <xf numFmtId="0" fontId="1" fillId="0" borderId="0" xfId="5" applyFont="1" applyAlignment="1">
      <alignment horizontal="left" vertical="center" wrapText="1"/>
    </xf>
    <xf numFmtId="0" fontId="2" fillId="0" borderId="0" xfId="5" applyFont="1" applyAlignment="1">
      <alignment horizontal="left" vertical="top" wrapText="1"/>
    </xf>
    <xf numFmtId="168" fontId="5" fillId="0" borderId="0" xfId="1" applyNumberFormat="1" applyFont="1" applyFill="1" applyAlignment="1">
      <alignment horizontal="left" wrapText="1"/>
    </xf>
    <xf numFmtId="0" fontId="5" fillId="0" borderId="0" xfId="1" applyFont="1" applyFill="1"/>
    <xf numFmtId="0" fontId="5" fillId="0" borderId="0" xfId="1" applyFont="1" applyFill="1" applyAlignment="1">
      <alignment horizontal="right"/>
    </xf>
    <xf numFmtId="0" fontId="6" fillId="0" borderId="0" xfId="1" applyFont="1" applyFill="1" applyAlignment="1">
      <alignment horizontal="right"/>
    </xf>
    <xf numFmtId="0" fontId="5" fillId="0" borderId="0" xfId="1" applyFont="1" applyFill="1" applyAlignment="1">
      <alignment horizontal="center"/>
    </xf>
    <xf numFmtId="2" fontId="5" fillId="0" borderId="0" xfId="1" applyNumberFormat="1" applyFont="1" applyFill="1" applyBorder="1" applyAlignment="1">
      <alignment horizontal="right"/>
    </xf>
    <xf numFmtId="0" fontId="5" fillId="0" borderId="0" xfId="1" applyFont="1" applyFill="1" applyBorder="1" applyAlignment="1">
      <alignment horizontal="center" vertical="center"/>
    </xf>
    <xf numFmtId="2" fontId="5" fillId="0" borderId="0" xfId="1" applyNumberFormat="1" applyFont="1" applyFill="1" applyAlignment="1">
      <alignment horizontal="right"/>
    </xf>
    <xf numFmtId="2" fontId="6" fillId="0" borderId="0" xfId="1" applyNumberFormat="1" applyFont="1" applyFill="1" applyBorder="1" applyAlignment="1">
      <alignment horizontal="right"/>
    </xf>
    <xf numFmtId="2" fontId="5" fillId="0" borderId="0" xfId="1" applyNumberFormat="1" applyFont="1" applyFill="1"/>
    <xf numFmtId="0" fontId="5" fillId="0" borderId="0" xfId="1" applyFont="1" applyFill="1" applyBorder="1"/>
    <xf numFmtId="2" fontId="5" fillId="0" borderId="0" xfId="1" applyNumberFormat="1" applyFont="1" applyFill="1" applyBorder="1" applyAlignment="1">
      <alignment horizontal="right" vertical="center"/>
    </xf>
    <xf numFmtId="0" fontId="5" fillId="0" borderId="0" xfId="1" applyFont="1" applyFill="1" applyBorder="1" applyAlignment="1">
      <alignment horizontal="left" vertical="center"/>
    </xf>
    <xf numFmtId="0" fontId="5" fillId="0" borderId="0" xfId="1" applyFont="1" applyFill="1" applyBorder="1" applyAlignment="1">
      <alignment horizontal="center" textRotation="90" wrapText="1"/>
    </xf>
    <xf numFmtId="0" fontId="5" fillId="0" borderId="0" xfId="1" applyFont="1" applyFill="1" applyBorder="1" applyAlignment="1">
      <alignment horizontal="center" vertical="center" wrapText="1"/>
    </xf>
    <xf numFmtId="0" fontId="1" fillId="0" borderId="0" xfId="1" applyFill="1" applyBorder="1" applyAlignment="1">
      <alignment horizontal="center"/>
    </xf>
    <xf numFmtId="0" fontId="5" fillId="0" borderId="0" xfId="1" applyFont="1" applyAlignment="1">
      <alignment wrapText="1"/>
    </xf>
    <xf numFmtId="0" fontId="5" fillId="0" borderId="0" xfId="1" applyFont="1"/>
    <xf numFmtId="2" fontId="5" fillId="0" borderId="0" xfId="1" applyNumberFormat="1" applyFont="1"/>
    <xf numFmtId="2" fontId="5" fillId="0" borderId="0" xfId="1" applyNumberFormat="1" applyFont="1" applyBorder="1"/>
    <xf numFmtId="0" fontId="5" fillId="0" borderId="0" xfId="1" applyFont="1" applyBorder="1" applyAlignment="1">
      <alignment horizontal="right"/>
    </xf>
    <xf numFmtId="0" fontId="17" fillId="0" borderId="0" xfId="1" applyFont="1"/>
    <xf numFmtId="0" fontId="17" fillId="0" borderId="0" xfId="1" applyFont="1" applyBorder="1"/>
    <xf numFmtId="0" fontId="17" fillId="0" borderId="0" xfId="1" applyFont="1" applyBorder="1" applyAlignment="1">
      <alignment horizontal="right"/>
    </xf>
    <xf numFmtId="49" fontId="1" fillId="0" borderId="0" xfId="1" applyNumberFormat="1"/>
    <xf numFmtId="4" fontId="1" fillId="0" borderId="0" xfId="1" applyNumberFormat="1" applyFont="1" applyAlignment="1">
      <alignment horizontal="right"/>
    </xf>
    <xf numFmtId="2" fontId="1" fillId="0" borderId="0" xfId="1" applyNumberFormat="1" applyFont="1" applyAlignment="1">
      <alignment horizontal="right"/>
    </xf>
    <xf numFmtId="49" fontId="1" fillId="0" borderId="0" xfId="1" applyNumberFormat="1" applyAlignment="1">
      <alignment horizontal="center"/>
    </xf>
    <xf numFmtId="2" fontId="1" fillId="0" borderId="0" xfId="1" applyNumberFormat="1" applyAlignment="1">
      <alignment horizontal="right"/>
    </xf>
    <xf numFmtId="49" fontId="1" fillId="0" borderId="0" xfId="1" applyNumberFormat="1" applyAlignment="1"/>
    <xf numFmtId="4" fontId="1" fillId="0" borderId="0" xfId="1" applyNumberFormat="1" applyAlignment="1">
      <alignment horizontal="right"/>
    </xf>
    <xf numFmtId="0" fontId="2" fillId="0" borderId="0" xfId="1" applyFont="1" applyFill="1" applyBorder="1" applyAlignment="1">
      <alignment horizontal="left"/>
    </xf>
    <xf numFmtId="0" fontId="2" fillId="0" borderId="0" xfId="0" applyFont="1" applyFill="1" applyAlignment="1">
      <alignment horizontal="left"/>
    </xf>
    <xf numFmtId="0" fontId="2" fillId="0" borderId="0" xfId="0" applyFont="1" applyAlignment="1">
      <alignment horizontal="left"/>
    </xf>
    <xf numFmtId="0" fontId="0" fillId="0" borderId="0" xfId="0" applyFill="1" applyAlignment="1">
      <alignment horizontal="left"/>
    </xf>
    <xf numFmtId="0" fontId="0" fillId="0" borderId="0" xfId="0" applyAlignment="1">
      <alignment horizontal="left"/>
    </xf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0" fontId="1" fillId="0" borderId="0" xfId="0" applyFont="1" applyFill="1" applyAlignment="1">
      <alignment horizontal="left"/>
    </xf>
    <xf numFmtId="0" fontId="0" fillId="0" borderId="0" xfId="0" applyFill="1" applyAlignment="1"/>
    <xf numFmtId="0" fontId="0" fillId="0" borderId="0" xfId="0" applyAlignment="1"/>
    <xf numFmtId="0" fontId="2" fillId="0" borderId="0" xfId="1" applyFont="1" applyFill="1" applyAlignment="1"/>
    <xf numFmtId="0" fontId="1" fillId="0" borderId="0" xfId="1" applyFill="1" applyAlignment="1"/>
    <xf numFmtId="0" fontId="1" fillId="0" borderId="0" xfId="1" applyAlignment="1"/>
    <xf numFmtId="0" fontId="1" fillId="0" borderId="0" xfId="1" applyFont="1" applyFill="1" applyAlignment="1">
      <alignment horizontal="left"/>
    </xf>
    <xf numFmtId="0" fontId="3" fillId="0" borderId="0" xfId="1" applyFont="1" applyFill="1" applyAlignment="1"/>
    <xf numFmtId="0" fontId="1" fillId="0" borderId="0" xfId="1" applyFill="1" applyAlignment="1">
      <alignment horizontal="left"/>
    </xf>
    <xf numFmtId="0" fontId="1" fillId="0" borderId="0" xfId="1" applyAlignment="1">
      <alignment horizontal="left"/>
    </xf>
    <xf numFmtId="0" fontId="2" fillId="0" borderId="0" xfId="1" applyFont="1" applyFill="1" applyAlignment="1">
      <alignment horizontal="left" vertical="top"/>
    </xf>
    <xf numFmtId="0" fontId="1" fillId="0" borderId="0" xfId="1" applyFont="1" applyFill="1" applyAlignment="1">
      <alignment horizontal="left" vertical="top"/>
    </xf>
    <xf numFmtId="0" fontId="1" fillId="0" borderId="0" xfId="1" applyFont="1" applyAlignment="1">
      <alignment horizontal="left" vertical="top"/>
    </xf>
    <xf numFmtId="0" fontId="1" fillId="0" borderId="0" xfId="1" applyFont="1" applyFill="1" applyAlignment="1">
      <alignment horizontal="left" vertical="center" wrapText="1"/>
    </xf>
    <xf numFmtId="0" fontId="1" fillId="0" borderId="0" xfId="1" applyFont="1" applyAlignment="1">
      <alignment horizontal="left" vertical="center" wrapText="1"/>
    </xf>
    <xf numFmtId="0" fontId="2" fillId="0" borderId="0" xfId="1" applyFont="1" applyFill="1" applyAlignment="1">
      <alignment horizontal="left"/>
    </xf>
    <xf numFmtId="0" fontId="2" fillId="0" borderId="0" xfId="1" applyFont="1" applyAlignment="1">
      <alignment horizontal="left"/>
    </xf>
    <xf numFmtId="0" fontId="1" fillId="0" borderId="0" xfId="1" applyFont="1" applyAlignment="1">
      <alignment horizontal="left"/>
    </xf>
    <xf numFmtId="0" fontId="1" fillId="0" borderId="0" xfId="1" applyFont="1" applyFill="1" applyBorder="1" applyAlignment="1">
      <alignment horizontal="left"/>
    </xf>
    <xf numFmtId="0" fontId="1" fillId="0" borderId="0" xfId="1" applyFont="1" applyBorder="1" applyAlignment="1">
      <alignment horizontal="left"/>
    </xf>
    <xf numFmtId="0" fontId="6" fillId="0" borderId="0" xfId="1" applyFont="1" applyFill="1" applyBorder="1" applyAlignment="1">
      <alignment horizontal="left"/>
    </xf>
    <xf numFmtId="0" fontId="5" fillId="0" borderId="0" xfId="1" applyFont="1" applyFill="1" applyBorder="1" applyAlignment="1">
      <alignment horizontal="left"/>
    </xf>
    <xf numFmtId="0" fontId="7" fillId="0" borderId="0" xfId="1" applyFont="1" applyFill="1" applyBorder="1" applyAlignment="1">
      <alignment horizontal="left"/>
    </xf>
    <xf numFmtId="0" fontId="1" fillId="0" borderId="0" xfId="1" applyFont="1" applyFill="1" applyBorder="1" applyAlignment="1">
      <alignment horizontal="center" vertical="center"/>
    </xf>
    <xf numFmtId="0" fontId="1" fillId="0" borderId="0" xfId="1" applyFont="1" applyBorder="1" applyAlignment="1">
      <alignment horizontal="center" vertical="center"/>
    </xf>
    <xf numFmtId="0" fontId="1" fillId="0" borderId="0" xfId="1" applyFont="1" applyFill="1" applyBorder="1" applyAlignment="1">
      <alignment horizontal="left" vertical="center"/>
    </xf>
    <xf numFmtId="0" fontId="1" fillId="0" borderId="0" xfId="1" applyFill="1" applyAlignment="1">
      <alignment vertical="center"/>
    </xf>
    <xf numFmtId="0" fontId="1" fillId="0" borderId="0" xfId="1" applyAlignment="1">
      <alignment vertical="center"/>
    </xf>
    <xf numFmtId="0" fontId="11" fillId="0" borderId="0" xfId="1" applyFont="1" applyBorder="1" applyAlignment="1"/>
    <xf numFmtId="0" fontId="2" fillId="0" borderId="0" xfId="1" applyFont="1" applyBorder="1" applyAlignment="1"/>
    <xf numFmtId="0" fontId="1" fillId="0" borderId="0" xfId="1" applyFont="1" applyBorder="1" applyAlignment="1"/>
    <xf numFmtId="0" fontId="1" fillId="0" borderId="0" xfId="1" applyFont="1" applyBorder="1" applyAlignment="1">
      <alignment horizontal="center"/>
    </xf>
    <xf numFmtId="0" fontId="9" fillId="0" borderId="0" xfId="1" applyFont="1" applyBorder="1" applyAlignment="1"/>
    <xf numFmtId="0" fontId="1" fillId="0" borderId="0" xfId="1" applyFont="1" applyBorder="1" applyAlignment="1">
      <alignment horizontal="center" vertical="center" wrapText="1"/>
    </xf>
    <xf numFmtId="0" fontId="11" fillId="0" borderId="0" xfId="5" applyFont="1" applyBorder="1" applyAlignment="1">
      <alignment wrapText="1"/>
    </xf>
    <xf numFmtId="0" fontId="2" fillId="0" borderId="0" xfId="5" applyFont="1" applyBorder="1" applyAlignment="1"/>
    <xf numFmtId="0" fontId="5" fillId="0" borderId="0" xfId="5" applyFont="1" applyBorder="1" applyAlignment="1"/>
    <xf numFmtId="0" fontId="1" fillId="0" borderId="0" xfId="5" applyFont="1" applyBorder="1" applyAlignment="1"/>
    <xf numFmtId="0" fontId="3" fillId="0" borderId="0" xfId="5" applyFont="1" applyBorder="1" applyAlignment="1">
      <alignment horizontal="left" wrapText="1"/>
    </xf>
    <xf numFmtId="0" fontId="1" fillId="0" borderId="0" xfId="5" applyFont="1" applyBorder="1" applyAlignment="1">
      <alignment horizontal="left" wrapText="1"/>
    </xf>
    <xf numFmtId="0" fontId="13" fillId="0" borderId="0" xfId="5" applyFont="1" applyBorder="1"/>
    <xf numFmtId="0" fontId="1" fillId="0" borderId="0" xfId="5" applyFont="1" applyBorder="1" applyAlignment="1">
      <alignment horizontal="center" wrapText="1"/>
    </xf>
    <xf numFmtId="0" fontId="1" fillId="0" borderId="0" xfId="5" applyFont="1" applyBorder="1" applyAlignment="1">
      <alignment horizontal="left"/>
    </xf>
    <xf numFmtId="0" fontId="1" fillId="0" borderId="0" xfId="1" applyAlignment="1">
      <alignment horizontal="center"/>
    </xf>
    <xf numFmtId="0" fontId="3" fillId="0" borderId="0" xfId="1" applyFont="1" applyAlignment="1">
      <alignment wrapText="1"/>
    </xf>
    <xf numFmtId="0" fontId="1" fillId="0" borderId="0" xfId="1" applyFill="1" applyAlignment="1">
      <alignment horizontal="left" wrapText="1"/>
    </xf>
    <xf numFmtId="0" fontId="1" fillId="0" borderId="0" xfId="1" applyAlignment="1">
      <alignment horizontal="left" wrapText="1"/>
    </xf>
    <xf numFmtId="0" fontId="1" fillId="0" borderId="0" xfId="1" applyFill="1" applyAlignment="1">
      <alignment horizontal="center"/>
    </xf>
    <xf numFmtId="0" fontId="2" fillId="0" borderId="0" xfId="1" applyFont="1" applyBorder="1" applyAlignment="1">
      <alignment wrapText="1"/>
    </xf>
    <xf numFmtId="0" fontId="6" fillId="0" borderId="0" xfId="1" applyFont="1" applyBorder="1"/>
    <xf numFmtId="0" fontId="5" fillId="0" borderId="0" xfId="1" applyFont="1" applyBorder="1"/>
    <xf numFmtId="0" fontId="1" fillId="0" borderId="0" xfId="1" applyBorder="1" applyAlignment="1"/>
    <xf numFmtId="0" fontId="1" fillId="0" borderId="0" xfId="1" applyBorder="1" applyAlignment="1">
      <alignment horizontal="left"/>
    </xf>
    <xf numFmtId="0" fontId="1" fillId="0" borderId="0" xfId="1" applyBorder="1" applyAlignment="1">
      <alignment horizontal="center"/>
    </xf>
    <xf numFmtId="0" fontId="2" fillId="0" borderId="0" xfId="1" applyFont="1" applyBorder="1" applyAlignment="1">
      <alignment horizontal="left"/>
    </xf>
    <xf numFmtId="0" fontId="2" fillId="0" borderId="0" xfId="1" applyFont="1" applyBorder="1" applyAlignment="1">
      <alignment horizontal="center"/>
    </xf>
    <xf numFmtId="0" fontId="3" fillId="0" borderId="0" xfId="1" applyFont="1" applyBorder="1" applyAlignment="1">
      <alignment horizontal="left" wrapText="1"/>
    </xf>
    <xf numFmtId="0" fontId="1" fillId="0" borderId="0" xfId="1" applyFont="1" applyBorder="1" applyAlignment="1">
      <alignment horizontal="left" wrapText="1"/>
    </xf>
    <xf numFmtId="0" fontId="1" fillId="0" borderId="2" xfId="5" applyFont="1" applyBorder="1" applyAlignment="1">
      <alignment horizontal="center"/>
    </xf>
    <xf numFmtId="0" fontId="2" fillId="0" borderId="0" xfId="5" applyFont="1" applyAlignment="1">
      <alignment horizontal="left" vertical="top" wrapText="1"/>
    </xf>
    <xf numFmtId="0" fontId="1" fillId="0" borderId="0" xfId="5" applyFont="1" applyAlignment="1">
      <alignment horizontal="left" vertical="center" wrapText="1"/>
    </xf>
    <xf numFmtId="0" fontId="6" fillId="0" borderId="0" xfId="5" applyFont="1" applyAlignment="1">
      <alignment horizontal="left" wrapText="1"/>
    </xf>
    <xf numFmtId="0" fontId="5" fillId="0" borderId="0" xfId="5" applyFont="1" applyAlignment="1">
      <alignment horizontal="left" wrapText="1"/>
    </xf>
    <xf numFmtId="0" fontId="1" fillId="0" borderId="0" xfId="5" applyFont="1" applyAlignment="1">
      <alignment horizontal="left"/>
    </xf>
    <xf numFmtId="0" fontId="1" fillId="0" borderId="2" xfId="5" applyFont="1" applyBorder="1" applyAlignment="1">
      <alignment horizontal="left"/>
    </xf>
    <xf numFmtId="0" fontId="2" fillId="0" borderId="0" xfId="1" applyFont="1" applyFill="1" applyBorder="1" applyAlignment="1">
      <alignment horizontal="left"/>
    </xf>
    <xf numFmtId="168" fontId="6" fillId="0" borderId="0" xfId="1" applyNumberFormat="1" applyFont="1" applyFill="1" applyAlignment="1">
      <alignment horizontal="left" wrapText="1"/>
    </xf>
    <xf numFmtId="168" fontId="5" fillId="0" borderId="0" xfId="1" applyNumberFormat="1" applyFont="1" applyFill="1" applyAlignment="1">
      <alignment horizontal="left" wrapText="1"/>
    </xf>
    <xf numFmtId="0" fontId="1" fillId="0" borderId="0" xfId="1" applyFont="1" applyFill="1" applyBorder="1"/>
    <xf numFmtId="0" fontId="1" fillId="0" borderId="0" xfId="1" applyFill="1" applyBorder="1" applyAlignment="1">
      <alignment horizontal="center"/>
    </xf>
    <xf numFmtId="0" fontId="5" fillId="0" borderId="0" xfId="1" applyFont="1" applyFill="1" applyBorder="1" applyAlignment="1">
      <alignment horizontal="left" vertical="center"/>
    </xf>
    <xf numFmtId="0" fontId="6" fillId="0" borderId="0" xfId="1" applyFont="1" applyAlignment="1">
      <alignment wrapText="1"/>
    </xf>
    <xf numFmtId="0" fontId="5" fillId="0" borderId="0" xfId="1" applyFont="1" applyAlignment="1">
      <alignment wrapText="1"/>
    </xf>
    <xf numFmtId="0" fontId="1" fillId="0" borderId="0" xfId="1" applyFont="1" applyAlignment="1">
      <alignment wrapText="1"/>
    </xf>
    <xf numFmtId="0" fontId="1" fillId="0" borderId="0" xfId="1" applyFont="1"/>
    <xf numFmtId="0" fontId="3" fillId="0" borderId="0" xfId="1" applyFont="1" applyAlignment="1">
      <alignment horizontal="left"/>
    </xf>
    <xf numFmtId="49" fontId="1" fillId="0" borderId="0" xfId="1" applyNumberFormat="1" applyAlignment="1">
      <alignment horizontal="center"/>
    </xf>
  </cellXfs>
  <cellStyles count="7">
    <cellStyle name="Normal_02-G_XGDP" xfId="4"/>
    <cellStyle name="Normal_13-G_XFB" xfId="2"/>
    <cellStyle name="Normal_14-G_XFG" xfId="3"/>
    <cellStyle name="Standard" xfId="0" builtinId="0"/>
    <cellStyle name="Standard 2" xfId="1"/>
    <cellStyle name="Standard 3" xfId="5"/>
    <cellStyle name="Standard_Globalschätzung 05 Vollversion" xfId="6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2"/>
  <sheetViews>
    <sheetView tabSelected="1" workbookViewId="0">
      <selection sqref="A1:XFD1"/>
    </sheetView>
  </sheetViews>
  <sheetFormatPr baseColWidth="10" defaultRowHeight="12.75" x14ac:dyDescent="0.2"/>
  <cols>
    <col min="1" max="1" width="20.28515625" customWidth="1"/>
    <col min="2" max="2" width="22.28515625" customWidth="1"/>
  </cols>
  <sheetData>
    <row r="1" spans="1:2" s="135" customFormat="1" x14ac:dyDescent="0.2">
      <c r="A1" s="134" t="s">
        <v>3</v>
      </c>
      <c r="B1" s="134"/>
    </row>
    <row r="2" spans="1:2" s="137" customFormat="1" x14ac:dyDescent="0.2">
      <c r="A2" s="136" t="s">
        <v>2</v>
      </c>
      <c r="B2" s="136"/>
    </row>
    <row r="3" spans="1:2" s="139" customFormat="1" ht="15.75" customHeight="1" x14ac:dyDescent="0.2">
      <c r="A3" s="138"/>
      <c r="B3" s="138"/>
    </row>
    <row r="4" spans="1:2" ht="26.25" customHeight="1" x14ac:dyDescent="0.2">
      <c r="A4" s="2"/>
      <c r="B4" s="3" t="s">
        <v>1</v>
      </c>
    </row>
    <row r="5" spans="1:2" s="142" customFormat="1" ht="26.25" customHeight="1" x14ac:dyDescent="0.2">
      <c r="A5" s="141"/>
      <c r="B5" s="141"/>
    </row>
    <row r="6" spans="1:2" x14ac:dyDescent="0.2">
      <c r="A6" s="2">
        <v>1999</v>
      </c>
      <c r="B6" s="1">
        <v>1.89</v>
      </c>
    </row>
    <row r="7" spans="1:2" x14ac:dyDescent="0.2">
      <c r="A7" s="2">
        <v>2000</v>
      </c>
      <c r="B7" s="2">
        <v>1.93</v>
      </c>
    </row>
    <row r="8" spans="1:2" x14ac:dyDescent="0.2">
      <c r="A8" s="2">
        <v>2001</v>
      </c>
      <c r="B8" s="2">
        <v>2.0499999999999998</v>
      </c>
    </row>
    <row r="9" spans="1:2" x14ac:dyDescent="0.2">
      <c r="A9" s="2">
        <v>2002</v>
      </c>
      <c r="B9" s="2">
        <v>2.12</v>
      </c>
    </row>
    <row r="10" spans="1:2" x14ac:dyDescent="0.2">
      <c r="A10" s="2">
        <v>2003</v>
      </c>
      <c r="B10" s="2">
        <v>2.2400000000000002</v>
      </c>
    </row>
    <row r="11" spans="1:2" x14ac:dyDescent="0.2">
      <c r="A11" s="2">
        <v>2004</v>
      </c>
      <c r="B11" s="2">
        <v>2.2400000000000002</v>
      </c>
    </row>
    <row r="12" spans="1:2" x14ac:dyDescent="0.2">
      <c r="A12" s="2">
        <v>2005</v>
      </c>
      <c r="B12" s="2">
        <v>2.46</v>
      </c>
    </row>
    <row r="13" spans="1:2" x14ac:dyDescent="0.2">
      <c r="A13" s="2">
        <v>2006</v>
      </c>
      <c r="B13" s="2">
        <v>2.44</v>
      </c>
    </row>
    <row r="14" spans="1:2" x14ac:dyDescent="0.2">
      <c r="A14" s="2">
        <v>2007</v>
      </c>
      <c r="B14" s="2">
        <v>2.5099999999999998</v>
      </c>
    </row>
    <row r="15" spans="1:2" x14ac:dyDescent="0.2">
      <c r="A15" s="2">
        <v>2008</v>
      </c>
      <c r="B15" s="2">
        <v>2.67</v>
      </c>
    </row>
    <row r="16" spans="1:2" x14ac:dyDescent="0.2">
      <c r="A16" s="2">
        <v>2009</v>
      </c>
      <c r="B16" s="2">
        <v>2.72</v>
      </c>
    </row>
    <row r="17" spans="1:2" x14ac:dyDescent="0.2">
      <c r="A17" s="2">
        <v>2010</v>
      </c>
      <c r="B17" s="2">
        <v>2.79</v>
      </c>
    </row>
    <row r="18" spans="1:2" x14ac:dyDescent="0.2">
      <c r="A18" s="2">
        <v>2011</v>
      </c>
      <c r="B18" s="2">
        <v>2.74</v>
      </c>
    </row>
    <row r="19" spans="1:2" x14ac:dyDescent="0.2">
      <c r="A19" s="2">
        <v>2012</v>
      </c>
      <c r="B19" s="1">
        <v>2.7968000000000002</v>
      </c>
    </row>
    <row r="21" spans="1:2" s="137" customFormat="1" x14ac:dyDescent="0.2">
      <c r="A21" s="140" t="s">
        <v>0</v>
      </c>
      <c r="B21" s="136"/>
    </row>
    <row r="22" spans="1:2" s="139" customFormat="1" x14ac:dyDescent="0.2">
      <c r="A22" s="138"/>
      <c r="B22" s="138"/>
    </row>
  </sheetData>
  <mergeCells count="6">
    <mergeCell ref="A1:XFD1"/>
    <mergeCell ref="A2:XFD2"/>
    <mergeCell ref="A22:XFD22"/>
    <mergeCell ref="A21:XFD21"/>
    <mergeCell ref="A3:XFD3"/>
    <mergeCell ref="A5:XFD5"/>
  </mergeCells>
  <pageMargins left="0.7" right="0.7" top="0.78740157499999996" bottom="0.78740157499999996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IV1"/>
    </sheetView>
  </sheetViews>
  <sheetFormatPr baseColWidth="10" defaultRowHeight="12.75" x14ac:dyDescent="0.2"/>
  <cols>
    <col min="1" max="1" width="11.42578125" style="4"/>
    <col min="2" max="2" width="15" style="4" customWidth="1"/>
    <col min="3" max="3" width="17.5703125" style="4" customWidth="1"/>
    <col min="4" max="16384" width="11.42578125" style="4"/>
  </cols>
  <sheetData>
    <row r="1" spans="1:3" s="145" customFormat="1" x14ac:dyDescent="0.2">
      <c r="A1" s="143" t="s">
        <v>85</v>
      </c>
      <c r="B1" s="144"/>
      <c r="C1" s="144"/>
    </row>
    <row r="2" spans="1:3" s="149" customFormat="1" x14ac:dyDescent="0.2">
      <c r="A2" s="148" t="s">
        <v>22</v>
      </c>
      <c r="B2" s="148"/>
      <c r="C2" s="148"/>
    </row>
    <row r="3" spans="1:3" s="145" customFormat="1" x14ac:dyDescent="0.2">
      <c r="A3" s="144"/>
      <c r="B3" s="144"/>
      <c r="C3" s="144"/>
    </row>
    <row r="4" spans="1:3" x14ac:dyDescent="0.2">
      <c r="A4" s="6"/>
      <c r="B4" s="51" t="s">
        <v>84</v>
      </c>
      <c r="C4" s="51" t="s">
        <v>83</v>
      </c>
    </row>
    <row r="5" spans="1:3" s="145" customFormat="1" x14ac:dyDescent="0.2">
      <c r="A5" s="144"/>
      <c r="B5" s="144"/>
      <c r="C5" s="144"/>
    </row>
    <row r="6" spans="1:3" x14ac:dyDescent="0.2">
      <c r="A6" s="6">
        <v>2000</v>
      </c>
      <c r="B6" s="71">
        <v>1.97</v>
      </c>
      <c r="C6" s="71">
        <v>2.5299999999999998</v>
      </c>
    </row>
    <row r="7" spans="1:3" x14ac:dyDescent="0.2">
      <c r="A7" s="6">
        <v>2001</v>
      </c>
      <c r="B7" s="71">
        <v>2.2000000000000002</v>
      </c>
      <c r="C7" s="71">
        <v>2.82</v>
      </c>
    </row>
    <row r="8" spans="1:3" x14ac:dyDescent="0.2">
      <c r="A8" s="6">
        <v>2002</v>
      </c>
      <c r="B8" s="71">
        <v>2.4</v>
      </c>
      <c r="C8" s="71">
        <v>2.42</v>
      </c>
    </row>
    <row r="9" spans="1:3" x14ac:dyDescent="0.2">
      <c r="A9" s="6">
        <v>2003</v>
      </c>
      <c r="B9" s="71">
        <v>2.33</v>
      </c>
      <c r="C9" s="71">
        <v>2.4300000000000002</v>
      </c>
    </row>
    <row r="10" spans="1:3" x14ac:dyDescent="0.2">
      <c r="A10" s="6">
        <v>2004</v>
      </c>
      <c r="B10" s="71">
        <v>2.15</v>
      </c>
      <c r="C10" s="71">
        <v>2.2599999999999998</v>
      </c>
    </row>
    <row r="11" spans="1:3" x14ac:dyDescent="0.2">
      <c r="A11" s="6">
        <v>2005</v>
      </c>
      <c r="B11" s="71">
        <v>2.5</v>
      </c>
      <c r="C11" s="71">
        <v>2.25</v>
      </c>
    </row>
    <row r="12" spans="1:3" x14ac:dyDescent="0.2">
      <c r="A12" s="6">
        <v>2006</v>
      </c>
      <c r="B12" s="71">
        <v>2.73</v>
      </c>
      <c r="C12" s="71">
        <v>2.31</v>
      </c>
    </row>
    <row r="13" spans="1:3" x14ac:dyDescent="0.2">
      <c r="A13" s="6">
        <v>2007</v>
      </c>
      <c r="B13" s="71">
        <v>2.46</v>
      </c>
      <c r="C13" s="71">
        <v>2.16</v>
      </c>
    </row>
    <row r="14" spans="1:3" x14ac:dyDescent="0.2">
      <c r="A14" s="6">
        <v>2008</v>
      </c>
      <c r="B14" s="71">
        <v>2.82</v>
      </c>
      <c r="C14" s="71">
        <v>2.12</v>
      </c>
    </row>
    <row r="15" spans="1:3" x14ac:dyDescent="0.2">
      <c r="A15" s="6">
        <v>2009</v>
      </c>
      <c r="B15" s="71">
        <v>2.5299999999999998</v>
      </c>
      <c r="C15" s="71">
        <v>2.29</v>
      </c>
    </row>
    <row r="16" spans="1:3" x14ac:dyDescent="0.2">
      <c r="A16" s="6">
        <v>2010</v>
      </c>
      <c r="B16" s="71">
        <v>2.54</v>
      </c>
      <c r="C16" s="71">
        <v>2.38</v>
      </c>
    </row>
    <row r="17" spans="1:3" x14ac:dyDescent="0.2">
      <c r="A17" s="6">
        <v>2011</v>
      </c>
      <c r="B17" s="71">
        <v>2.5</v>
      </c>
      <c r="C17" s="71">
        <v>2.42</v>
      </c>
    </row>
    <row r="19" spans="1:3" s="149" customFormat="1" x14ac:dyDescent="0.2">
      <c r="A19" s="146" t="s">
        <v>80</v>
      </c>
      <c r="B19" s="148"/>
      <c r="C19" s="148"/>
    </row>
    <row r="20" spans="1:3" s="145" customFormat="1" x14ac:dyDescent="0.2">
      <c r="A20" s="144"/>
      <c r="B20" s="144"/>
      <c r="C20" s="144"/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4"/>
  <sheetViews>
    <sheetView workbookViewId="0">
      <selection sqref="A1:IV1"/>
    </sheetView>
  </sheetViews>
  <sheetFormatPr baseColWidth="10" defaultRowHeight="12.75" x14ac:dyDescent="0.2"/>
  <cols>
    <col min="1" max="1" width="33.42578125" style="4" customWidth="1"/>
    <col min="2" max="2" width="8.7109375" style="52" customWidth="1"/>
    <col min="3" max="16384" width="11.42578125" style="4"/>
  </cols>
  <sheetData>
    <row r="1" spans="1:3" s="169" customFormat="1" x14ac:dyDescent="0.2">
      <c r="A1" s="188" t="s">
        <v>92</v>
      </c>
    </row>
    <row r="2" spans="1:3" s="159" customFormat="1" x14ac:dyDescent="0.2">
      <c r="A2" s="159" t="s">
        <v>39</v>
      </c>
    </row>
    <row r="3" spans="1:3" s="171" customFormat="1" x14ac:dyDescent="0.2"/>
    <row r="4" spans="1:3" s="57" customFormat="1" x14ac:dyDescent="0.2">
      <c r="B4" s="58">
        <v>2011</v>
      </c>
      <c r="C4" s="58">
        <v>2012</v>
      </c>
    </row>
    <row r="5" spans="1:3" s="159" customFormat="1" x14ac:dyDescent="0.2"/>
    <row r="6" spans="1:3" s="24" customFormat="1" x14ac:dyDescent="0.2">
      <c r="A6" s="24" t="s">
        <v>91</v>
      </c>
      <c r="B6" s="56">
        <v>27.5</v>
      </c>
      <c r="C6" s="55">
        <v>17</v>
      </c>
    </row>
    <row r="7" spans="1:3" s="24" customFormat="1" x14ac:dyDescent="0.2">
      <c r="A7" s="24" t="s">
        <v>90</v>
      </c>
      <c r="B7" s="56">
        <v>19.399999999999999</v>
      </c>
      <c r="C7" s="55">
        <v>13</v>
      </c>
    </row>
    <row r="8" spans="1:3" s="24" customFormat="1" x14ac:dyDescent="0.2">
      <c r="A8" s="24" t="s">
        <v>89</v>
      </c>
      <c r="B8" s="56">
        <v>13.8</v>
      </c>
      <c r="C8" s="55">
        <v>8</v>
      </c>
    </row>
    <row r="9" spans="1:3" s="24" customFormat="1" x14ac:dyDescent="0.2">
      <c r="A9" s="24" t="s">
        <v>88</v>
      </c>
      <c r="B9" s="56">
        <v>4.5</v>
      </c>
      <c r="C9" s="55">
        <v>4.5</v>
      </c>
    </row>
    <row r="10" spans="1:3" s="24" customFormat="1" x14ac:dyDescent="0.2">
      <c r="A10" s="24" t="s">
        <v>87</v>
      </c>
      <c r="B10" s="56">
        <v>4.8</v>
      </c>
      <c r="C10" s="55">
        <v>4.0999999999999996</v>
      </c>
    </row>
    <row r="11" spans="1:3" x14ac:dyDescent="0.2">
      <c r="A11" s="54" t="s">
        <v>86</v>
      </c>
      <c r="B11" s="52">
        <v>6.4</v>
      </c>
      <c r="C11" s="53">
        <v>2.2999999999999998</v>
      </c>
    </row>
    <row r="13" spans="1:3" s="159" customFormat="1" x14ac:dyDescent="0.2">
      <c r="A13" s="159" t="s">
        <v>42</v>
      </c>
    </row>
    <row r="14" spans="1:3" s="171" customFormat="1" x14ac:dyDescent="0.2"/>
  </sheetData>
  <mergeCells count="6">
    <mergeCell ref="A1:XFD1"/>
    <mergeCell ref="A2:XFD2"/>
    <mergeCell ref="A14:XFD14"/>
    <mergeCell ref="A13:XFD13"/>
    <mergeCell ref="A3:XFD3"/>
    <mergeCell ref="A5:XFD5"/>
  </mergeCell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5"/>
  <sheetViews>
    <sheetView workbookViewId="0">
      <selection sqref="A1:IV1"/>
    </sheetView>
  </sheetViews>
  <sheetFormatPr baseColWidth="10" defaultRowHeight="12.75" x14ac:dyDescent="0.2"/>
  <cols>
    <col min="1" max="1" width="29.7109375" style="4" customWidth="1"/>
    <col min="2" max="2" width="12.42578125" style="4" customWidth="1"/>
    <col min="3" max="3" width="13.28515625" style="4" customWidth="1"/>
    <col min="4" max="16384" width="11.42578125" style="4"/>
  </cols>
  <sheetData>
    <row r="1" spans="1:9" s="194" customFormat="1" x14ac:dyDescent="0.2">
      <c r="A1" s="194" t="s">
        <v>111</v>
      </c>
    </row>
    <row r="2" spans="1:9" s="195" customFormat="1" x14ac:dyDescent="0.2"/>
    <row r="3" spans="1:9" s="191" customFormat="1" x14ac:dyDescent="0.2"/>
    <row r="4" spans="1:9" s="60" customFormat="1" x14ac:dyDescent="0.2">
      <c r="B4" s="64" t="s">
        <v>110</v>
      </c>
      <c r="C4" s="64" t="s">
        <v>109</v>
      </c>
      <c r="D4" s="64" t="s">
        <v>108</v>
      </c>
      <c r="E4" s="64">
        <v>2002</v>
      </c>
      <c r="F4" s="64">
        <v>2003</v>
      </c>
      <c r="G4" s="64" t="s">
        <v>107</v>
      </c>
      <c r="H4" s="69" t="s">
        <v>106</v>
      </c>
      <c r="I4" s="69" t="s">
        <v>105</v>
      </c>
    </row>
    <row r="5" spans="1:9" s="192" customFormat="1" x14ac:dyDescent="0.2"/>
    <row r="6" spans="1:9" s="60" customFormat="1" ht="39.75" x14ac:dyDescent="0.2">
      <c r="A6" s="28" t="s">
        <v>104</v>
      </c>
      <c r="B6" s="67" t="s">
        <v>103</v>
      </c>
      <c r="C6" s="67" t="s">
        <v>102</v>
      </c>
      <c r="D6" s="68" t="s">
        <v>101</v>
      </c>
      <c r="E6" s="68" t="s">
        <v>101</v>
      </c>
      <c r="F6" s="68" t="s">
        <v>101</v>
      </c>
      <c r="G6" s="68" t="s">
        <v>101</v>
      </c>
      <c r="H6" s="68" t="s">
        <v>101</v>
      </c>
      <c r="I6" s="63" t="s">
        <v>94</v>
      </c>
    </row>
    <row r="7" spans="1:9" s="193" customFormat="1" x14ac:dyDescent="0.2"/>
    <row r="8" spans="1:9" s="60" customFormat="1" ht="27" x14ac:dyDescent="0.2">
      <c r="A8" s="28" t="s">
        <v>100</v>
      </c>
      <c r="B8" s="67" t="s">
        <v>99</v>
      </c>
      <c r="C8" s="63" t="s">
        <v>94</v>
      </c>
      <c r="D8" s="63" t="s">
        <v>94</v>
      </c>
      <c r="E8" s="62">
        <v>0.1</v>
      </c>
      <c r="F8" s="62">
        <v>0.15</v>
      </c>
      <c r="G8" s="62">
        <v>0.25</v>
      </c>
      <c r="H8" s="62">
        <v>0.25</v>
      </c>
      <c r="I8" s="63" t="s">
        <v>94</v>
      </c>
    </row>
    <row r="9" spans="1:9" s="193" customFormat="1" x14ac:dyDescent="0.2"/>
    <row r="10" spans="1:9" s="65" customFormat="1" ht="14.25" x14ac:dyDescent="0.2">
      <c r="A10" s="66" t="s">
        <v>98</v>
      </c>
      <c r="B10" s="64" t="s">
        <v>97</v>
      </c>
      <c r="H10" s="61">
        <v>0.25</v>
      </c>
      <c r="I10" s="63" t="s">
        <v>94</v>
      </c>
    </row>
    <row r="11" spans="1:9" s="193" customFormat="1" x14ac:dyDescent="0.2"/>
    <row r="12" spans="1:9" s="60" customFormat="1" x14ac:dyDescent="0.2">
      <c r="A12" s="60" t="s">
        <v>96</v>
      </c>
      <c r="B12" s="64" t="s">
        <v>95</v>
      </c>
      <c r="C12" s="63" t="s">
        <v>94</v>
      </c>
      <c r="D12" s="63" t="s">
        <v>94</v>
      </c>
      <c r="E12" s="62">
        <v>0.03</v>
      </c>
      <c r="F12" s="62">
        <v>0.05</v>
      </c>
      <c r="G12" s="62">
        <v>0.08</v>
      </c>
      <c r="H12" s="61">
        <v>0.08</v>
      </c>
      <c r="I12" s="61">
        <v>0.1</v>
      </c>
    </row>
    <row r="14" spans="1:9" s="149" customFormat="1" x14ac:dyDescent="0.2">
      <c r="A14" s="149" t="s">
        <v>42</v>
      </c>
    </row>
    <row r="15" spans="1:9" s="190" customFormat="1" ht="12.75" customHeight="1" x14ac:dyDescent="0.2">
      <c r="A15" s="189" t="s">
        <v>93</v>
      </c>
    </row>
  </sheetData>
  <mergeCells count="9">
    <mergeCell ref="A1:XFD1"/>
    <mergeCell ref="A2:XFD2"/>
    <mergeCell ref="A15:XFD15"/>
    <mergeCell ref="A14:XFD14"/>
    <mergeCell ref="A3:XFD3"/>
    <mergeCell ref="A5:XFD5"/>
    <mergeCell ref="A7:XFD7"/>
    <mergeCell ref="A9:XFD9"/>
    <mergeCell ref="A11:XFD11"/>
  </mergeCells>
  <pageMargins left="0.7" right="0.7" top="0.78740157499999996" bottom="0.78740157499999996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sqref="A1:XFD1"/>
    </sheetView>
  </sheetViews>
  <sheetFormatPr baseColWidth="10" defaultRowHeight="12.75" x14ac:dyDescent="0.2"/>
  <cols>
    <col min="1" max="1" width="15.140625" style="4" customWidth="1"/>
    <col min="2" max="2" width="16.7109375" style="4" customWidth="1"/>
    <col min="3" max="3" width="16.5703125" style="4" customWidth="1"/>
    <col min="4" max="16384" width="11.42578125" style="4"/>
  </cols>
  <sheetData>
    <row r="1" spans="1:3" s="156" customFormat="1" x14ac:dyDescent="0.2">
      <c r="A1" s="156" t="s">
        <v>115</v>
      </c>
    </row>
    <row r="2" spans="1:3" s="149" customFormat="1" x14ac:dyDescent="0.2">
      <c r="A2" s="149" t="s">
        <v>39</v>
      </c>
    </row>
    <row r="3" spans="1:3" s="149" customFormat="1" x14ac:dyDescent="0.2"/>
    <row r="4" spans="1:3" ht="14.25" x14ac:dyDescent="0.2">
      <c r="A4" s="4" t="s">
        <v>114</v>
      </c>
      <c r="B4" s="46" t="s">
        <v>113</v>
      </c>
      <c r="C4" s="46" t="s">
        <v>112</v>
      </c>
    </row>
    <row r="5" spans="1:3" s="149" customFormat="1" x14ac:dyDescent="0.2"/>
    <row r="6" spans="1:3" x14ac:dyDescent="0.2">
      <c r="A6" s="4">
        <v>2000</v>
      </c>
      <c r="B6" s="43">
        <v>237</v>
      </c>
      <c r="C6" s="43">
        <v>0</v>
      </c>
    </row>
    <row r="7" spans="1:3" x14ac:dyDescent="0.2">
      <c r="A7" s="4">
        <v>2001</v>
      </c>
      <c r="B7" s="43">
        <v>222</v>
      </c>
      <c r="C7" s="43">
        <v>0</v>
      </c>
    </row>
    <row r="8" spans="1:3" x14ac:dyDescent="0.2">
      <c r="A8" s="4">
        <v>2002</v>
      </c>
      <c r="B8" s="43">
        <v>207</v>
      </c>
      <c r="C8" s="43">
        <v>9</v>
      </c>
    </row>
    <row r="9" spans="1:3" x14ac:dyDescent="0.2">
      <c r="A9" s="4">
        <v>2003</v>
      </c>
      <c r="B9" s="43">
        <v>173</v>
      </c>
      <c r="C9" s="43">
        <v>38</v>
      </c>
    </row>
    <row r="10" spans="1:3" x14ac:dyDescent="0.2">
      <c r="A10" s="4">
        <v>2004</v>
      </c>
      <c r="B10" s="43">
        <v>117</v>
      </c>
      <c r="C10" s="43">
        <v>42</v>
      </c>
    </row>
    <row r="11" spans="1:3" x14ac:dyDescent="0.2">
      <c r="A11" s="4">
        <v>2005</v>
      </c>
      <c r="B11" s="43">
        <v>32</v>
      </c>
      <c r="C11" s="43">
        <v>13</v>
      </c>
    </row>
    <row r="12" spans="1:3" x14ac:dyDescent="0.2">
      <c r="A12" s="4">
        <v>2006</v>
      </c>
      <c r="B12" s="43">
        <v>22</v>
      </c>
      <c r="C12" s="43">
        <v>7</v>
      </c>
    </row>
    <row r="13" spans="1:3" x14ac:dyDescent="0.2">
      <c r="A13" s="4">
        <v>2007</v>
      </c>
      <c r="B13" s="43">
        <v>23</v>
      </c>
      <c r="C13" s="43">
        <v>5</v>
      </c>
    </row>
    <row r="14" spans="1:3" x14ac:dyDescent="0.2">
      <c r="A14" s="4">
        <v>2008</v>
      </c>
      <c r="B14" s="43">
        <v>13</v>
      </c>
      <c r="C14" s="43">
        <v>3</v>
      </c>
    </row>
    <row r="15" spans="1:3" x14ac:dyDescent="0.2">
      <c r="A15" s="4">
        <v>2009</v>
      </c>
      <c r="B15" s="43">
        <v>21</v>
      </c>
      <c r="C15" s="43">
        <v>3</v>
      </c>
    </row>
    <row r="16" spans="1:3" x14ac:dyDescent="0.2">
      <c r="A16" s="4">
        <v>2010</v>
      </c>
      <c r="B16" s="43">
        <v>21</v>
      </c>
      <c r="C16" s="43">
        <v>3</v>
      </c>
    </row>
    <row r="18" spans="1:1" s="149" customFormat="1" x14ac:dyDescent="0.2">
      <c r="A18" s="149" t="s">
        <v>42</v>
      </c>
    </row>
    <row r="19" spans="1:1" s="197" customFormat="1" ht="30" customHeight="1" x14ac:dyDescent="0.2">
      <c r="A19" s="196" t="s">
        <v>116</v>
      </c>
    </row>
  </sheetData>
  <mergeCells count="6">
    <mergeCell ref="A1:XFD1"/>
    <mergeCell ref="A2:XFD2"/>
    <mergeCell ref="A19:XFD19"/>
    <mergeCell ref="A18:XFD18"/>
    <mergeCell ref="A3:XFD3"/>
    <mergeCell ref="A5:XFD5"/>
  </mergeCells>
  <pageMargins left="0.7" right="0.7" top="0.78740157499999996" bottom="0.78740157499999996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9"/>
  <sheetViews>
    <sheetView workbookViewId="0">
      <selection sqref="A1:IV1"/>
    </sheetView>
  </sheetViews>
  <sheetFormatPr baseColWidth="10" defaultColWidth="12.28515625" defaultRowHeight="12.75" x14ac:dyDescent="0.2"/>
  <cols>
    <col min="1" max="1" width="34.5703125" style="34" customWidth="1"/>
    <col min="2" max="16384" width="12.28515625" style="34"/>
  </cols>
  <sheetData>
    <row r="1" spans="1:256" s="101" customFormat="1" ht="15" customHeight="1" x14ac:dyDescent="0.2">
      <c r="A1" s="199" t="s">
        <v>128</v>
      </c>
      <c r="B1" s="199"/>
      <c r="C1" s="199"/>
      <c r="D1" s="199"/>
      <c r="E1" s="199"/>
      <c r="F1" s="199"/>
      <c r="G1" s="199"/>
      <c r="H1" s="199"/>
      <c r="I1" s="199"/>
      <c r="J1" s="199"/>
      <c r="K1" s="199"/>
      <c r="L1" s="199"/>
      <c r="M1" s="199"/>
      <c r="N1" s="199"/>
      <c r="O1" s="199"/>
      <c r="P1" s="199"/>
      <c r="Q1" s="199"/>
      <c r="R1" s="199"/>
      <c r="S1" s="199"/>
      <c r="T1" s="199"/>
      <c r="U1" s="199"/>
      <c r="V1" s="199"/>
      <c r="W1" s="199"/>
      <c r="X1" s="199"/>
      <c r="Y1" s="199"/>
      <c r="Z1" s="199"/>
      <c r="AA1" s="199"/>
      <c r="AB1" s="199"/>
      <c r="AC1" s="199"/>
      <c r="AD1" s="199"/>
      <c r="AE1" s="199"/>
      <c r="AF1" s="199"/>
      <c r="AG1" s="199"/>
      <c r="AH1" s="199"/>
      <c r="AI1" s="199"/>
      <c r="AJ1" s="199"/>
      <c r="AK1" s="199"/>
      <c r="AL1" s="199"/>
      <c r="AM1" s="199"/>
      <c r="AN1" s="199"/>
      <c r="AO1" s="199"/>
      <c r="AP1" s="199"/>
      <c r="AQ1" s="199"/>
      <c r="AR1" s="199"/>
      <c r="AS1" s="199"/>
      <c r="AT1" s="199"/>
      <c r="AU1" s="199"/>
      <c r="AV1" s="199"/>
      <c r="AW1" s="199"/>
      <c r="AX1" s="199"/>
      <c r="AY1" s="199"/>
      <c r="AZ1" s="199"/>
      <c r="BA1" s="199"/>
      <c r="BB1" s="199"/>
      <c r="BC1" s="199"/>
      <c r="BD1" s="199"/>
      <c r="BE1" s="199"/>
      <c r="BF1" s="199"/>
      <c r="BG1" s="199"/>
      <c r="BH1" s="199"/>
      <c r="BI1" s="199"/>
      <c r="BJ1" s="199"/>
      <c r="BK1" s="199"/>
      <c r="BL1" s="199"/>
      <c r="BM1" s="199"/>
      <c r="BN1" s="199"/>
      <c r="BO1" s="199"/>
      <c r="BP1" s="199"/>
      <c r="BQ1" s="199"/>
      <c r="BR1" s="199"/>
      <c r="BS1" s="199"/>
      <c r="BT1" s="199"/>
      <c r="BU1" s="199"/>
      <c r="BV1" s="199"/>
      <c r="BW1" s="199"/>
      <c r="BX1" s="199"/>
      <c r="BY1" s="199"/>
      <c r="BZ1" s="199"/>
      <c r="CA1" s="199"/>
      <c r="CB1" s="199"/>
      <c r="CC1" s="199"/>
      <c r="CD1" s="199"/>
      <c r="CE1" s="199"/>
      <c r="CF1" s="199"/>
      <c r="CG1" s="199"/>
      <c r="CH1" s="199"/>
      <c r="CI1" s="199"/>
      <c r="CJ1" s="199"/>
      <c r="CK1" s="199"/>
      <c r="CL1" s="199"/>
      <c r="CM1" s="199"/>
      <c r="CN1" s="199"/>
      <c r="CO1" s="199"/>
      <c r="CP1" s="199"/>
      <c r="CQ1" s="199"/>
      <c r="CR1" s="199"/>
      <c r="CS1" s="199"/>
      <c r="CT1" s="199"/>
      <c r="CU1" s="199"/>
      <c r="CV1" s="199"/>
      <c r="CW1" s="199"/>
      <c r="CX1" s="199"/>
      <c r="CY1" s="199"/>
      <c r="CZ1" s="199"/>
      <c r="DA1" s="199"/>
      <c r="DB1" s="199"/>
      <c r="DC1" s="199"/>
      <c r="DD1" s="199"/>
      <c r="DE1" s="199"/>
      <c r="DF1" s="199"/>
      <c r="DG1" s="199"/>
      <c r="DH1" s="199"/>
      <c r="DI1" s="199"/>
      <c r="DJ1" s="199"/>
      <c r="DK1" s="199"/>
      <c r="DL1" s="199"/>
      <c r="DM1" s="199"/>
      <c r="DN1" s="199"/>
      <c r="DO1" s="199"/>
      <c r="DP1" s="199"/>
      <c r="DQ1" s="199"/>
      <c r="DR1" s="199"/>
      <c r="DS1" s="199"/>
      <c r="DT1" s="199"/>
      <c r="DU1" s="199"/>
      <c r="DV1" s="199"/>
      <c r="DW1" s="199"/>
      <c r="DX1" s="199"/>
      <c r="DY1" s="199"/>
      <c r="DZ1" s="199"/>
      <c r="EA1" s="199"/>
      <c r="EB1" s="199"/>
      <c r="EC1" s="199"/>
      <c r="ED1" s="199"/>
      <c r="EE1" s="199"/>
      <c r="EF1" s="199"/>
      <c r="EG1" s="199"/>
      <c r="EH1" s="199"/>
      <c r="EI1" s="199"/>
      <c r="EJ1" s="199"/>
      <c r="EK1" s="199"/>
      <c r="EL1" s="199"/>
      <c r="EM1" s="199"/>
      <c r="EN1" s="199"/>
      <c r="EO1" s="199"/>
      <c r="EP1" s="199"/>
      <c r="EQ1" s="199"/>
      <c r="ER1" s="199"/>
      <c r="ES1" s="199"/>
      <c r="ET1" s="199"/>
      <c r="EU1" s="199"/>
      <c r="EV1" s="199"/>
      <c r="EW1" s="199"/>
      <c r="EX1" s="199"/>
      <c r="EY1" s="199"/>
      <c r="EZ1" s="199"/>
      <c r="FA1" s="199"/>
      <c r="FB1" s="199"/>
      <c r="FC1" s="199"/>
      <c r="FD1" s="199"/>
      <c r="FE1" s="199"/>
      <c r="FF1" s="199"/>
      <c r="FG1" s="199"/>
      <c r="FH1" s="199"/>
      <c r="FI1" s="199"/>
      <c r="FJ1" s="199"/>
      <c r="FK1" s="199"/>
      <c r="FL1" s="199"/>
      <c r="FM1" s="199"/>
      <c r="FN1" s="199"/>
      <c r="FO1" s="199"/>
      <c r="FP1" s="199"/>
      <c r="FQ1" s="199"/>
      <c r="FR1" s="199"/>
      <c r="FS1" s="199"/>
      <c r="FT1" s="199"/>
      <c r="FU1" s="199"/>
      <c r="FV1" s="199"/>
      <c r="FW1" s="199"/>
      <c r="FX1" s="199"/>
      <c r="FY1" s="199"/>
      <c r="FZ1" s="199"/>
      <c r="GA1" s="199"/>
      <c r="GB1" s="199"/>
      <c r="GC1" s="199"/>
      <c r="GD1" s="199"/>
      <c r="GE1" s="199"/>
      <c r="GF1" s="199"/>
      <c r="GG1" s="199"/>
      <c r="GH1" s="199"/>
      <c r="GI1" s="199"/>
      <c r="GJ1" s="199"/>
      <c r="GK1" s="199"/>
      <c r="GL1" s="199"/>
      <c r="GM1" s="199"/>
      <c r="GN1" s="199"/>
      <c r="GO1" s="199"/>
      <c r="GP1" s="199"/>
      <c r="GQ1" s="199"/>
      <c r="GR1" s="199"/>
      <c r="GS1" s="199"/>
      <c r="GT1" s="199"/>
      <c r="GU1" s="199"/>
      <c r="GV1" s="199"/>
      <c r="GW1" s="199"/>
      <c r="GX1" s="199"/>
      <c r="GY1" s="199"/>
      <c r="GZ1" s="199"/>
      <c r="HA1" s="199"/>
      <c r="HB1" s="199"/>
      <c r="HC1" s="199"/>
      <c r="HD1" s="199"/>
      <c r="HE1" s="199"/>
      <c r="HF1" s="199"/>
      <c r="HG1" s="199"/>
      <c r="HH1" s="199"/>
      <c r="HI1" s="199"/>
      <c r="HJ1" s="199"/>
      <c r="HK1" s="199"/>
      <c r="HL1" s="199"/>
      <c r="HM1" s="199"/>
      <c r="HN1" s="199"/>
      <c r="HO1" s="199"/>
      <c r="HP1" s="199"/>
      <c r="HQ1" s="199"/>
      <c r="HR1" s="199"/>
      <c r="HS1" s="199"/>
      <c r="HT1" s="199"/>
      <c r="HU1" s="199"/>
      <c r="HV1" s="199"/>
      <c r="HW1" s="199"/>
      <c r="HX1" s="199"/>
      <c r="HY1" s="199"/>
      <c r="HZ1" s="199"/>
      <c r="IA1" s="199"/>
      <c r="IB1" s="199"/>
      <c r="IC1" s="199"/>
      <c r="ID1" s="199"/>
      <c r="IE1" s="199"/>
      <c r="IF1" s="199"/>
      <c r="IG1" s="199"/>
      <c r="IH1" s="199"/>
      <c r="II1" s="199"/>
      <c r="IJ1" s="199"/>
      <c r="IK1" s="199"/>
      <c r="IL1" s="199"/>
      <c r="IM1" s="199"/>
      <c r="IN1" s="199"/>
      <c r="IO1" s="199"/>
      <c r="IP1" s="199"/>
      <c r="IQ1" s="199"/>
      <c r="IR1" s="199"/>
      <c r="IS1" s="199"/>
      <c r="IT1" s="199"/>
      <c r="IU1" s="199"/>
      <c r="IV1" s="199"/>
    </row>
    <row r="2" spans="1:256" s="100" customFormat="1" ht="14.25" customHeight="1" x14ac:dyDescent="0.2">
      <c r="A2" s="200" t="s">
        <v>39</v>
      </c>
      <c r="B2" s="200"/>
      <c r="C2" s="200"/>
      <c r="D2" s="200"/>
      <c r="E2" s="200"/>
      <c r="F2" s="200"/>
      <c r="G2" s="200"/>
      <c r="H2" s="200"/>
      <c r="I2" s="200"/>
      <c r="J2" s="200"/>
      <c r="K2" s="200"/>
      <c r="L2" s="200"/>
      <c r="M2" s="200"/>
      <c r="N2" s="200"/>
      <c r="O2" s="200"/>
      <c r="P2" s="200"/>
      <c r="Q2" s="200"/>
      <c r="R2" s="200"/>
      <c r="S2" s="200"/>
      <c r="T2" s="200"/>
      <c r="U2" s="200"/>
      <c r="V2" s="200"/>
      <c r="W2" s="200"/>
      <c r="X2" s="200"/>
      <c r="Y2" s="200"/>
      <c r="Z2" s="200"/>
      <c r="AA2" s="200"/>
      <c r="AB2" s="200"/>
      <c r="AC2" s="200"/>
      <c r="AD2" s="200"/>
      <c r="AE2" s="200"/>
      <c r="AF2" s="200"/>
      <c r="AG2" s="200"/>
      <c r="AH2" s="200"/>
      <c r="AI2" s="200"/>
      <c r="AJ2" s="200"/>
      <c r="AK2" s="200"/>
      <c r="AL2" s="200"/>
      <c r="AM2" s="200"/>
      <c r="AN2" s="200"/>
      <c r="AO2" s="200"/>
      <c r="AP2" s="200"/>
      <c r="AQ2" s="200"/>
      <c r="AR2" s="200"/>
      <c r="AS2" s="200"/>
      <c r="AT2" s="200"/>
      <c r="AU2" s="200"/>
      <c r="AV2" s="200"/>
      <c r="AW2" s="200"/>
      <c r="AX2" s="200"/>
      <c r="AY2" s="200"/>
      <c r="AZ2" s="200"/>
      <c r="BA2" s="200"/>
      <c r="BB2" s="200"/>
      <c r="BC2" s="200"/>
      <c r="BD2" s="200"/>
      <c r="BE2" s="200"/>
      <c r="BF2" s="200"/>
      <c r="BG2" s="200"/>
      <c r="BH2" s="200"/>
      <c r="BI2" s="200"/>
      <c r="BJ2" s="200"/>
      <c r="BK2" s="200"/>
      <c r="BL2" s="200"/>
      <c r="BM2" s="200"/>
      <c r="BN2" s="200"/>
      <c r="BO2" s="200"/>
      <c r="BP2" s="200"/>
      <c r="BQ2" s="200"/>
      <c r="BR2" s="200"/>
      <c r="BS2" s="200"/>
      <c r="BT2" s="200"/>
      <c r="BU2" s="200"/>
      <c r="BV2" s="200"/>
      <c r="BW2" s="200"/>
      <c r="BX2" s="200"/>
      <c r="BY2" s="200"/>
      <c r="BZ2" s="200"/>
      <c r="CA2" s="200"/>
      <c r="CB2" s="200"/>
      <c r="CC2" s="200"/>
      <c r="CD2" s="200"/>
      <c r="CE2" s="200"/>
      <c r="CF2" s="200"/>
      <c r="CG2" s="200"/>
      <c r="CH2" s="200"/>
      <c r="CI2" s="200"/>
      <c r="CJ2" s="200"/>
      <c r="CK2" s="200"/>
      <c r="CL2" s="200"/>
      <c r="CM2" s="200"/>
      <c r="CN2" s="200"/>
      <c r="CO2" s="200"/>
      <c r="CP2" s="200"/>
      <c r="CQ2" s="200"/>
      <c r="CR2" s="200"/>
      <c r="CS2" s="200"/>
      <c r="CT2" s="200"/>
      <c r="CU2" s="200"/>
      <c r="CV2" s="200"/>
      <c r="CW2" s="200"/>
      <c r="CX2" s="200"/>
      <c r="CY2" s="200"/>
      <c r="CZ2" s="200"/>
      <c r="DA2" s="200"/>
      <c r="DB2" s="200"/>
      <c r="DC2" s="200"/>
      <c r="DD2" s="200"/>
      <c r="DE2" s="200"/>
      <c r="DF2" s="200"/>
      <c r="DG2" s="200"/>
      <c r="DH2" s="200"/>
      <c r="DI2" s="200"/>
      <c r="DJ2" s="200"/>
      <c r="DK2" s="200"/>
      <c r="DL2" s="200"/>
      <c r="DM2" s="200"/>
      <c r="DN2" s="200"/>
      <c r="DO2" s="200"/>
      <c r="DP2" s="200"/>
      <c r="DQ2" s="200"/>
      <c r="DR2" s="200"/>
      <c r="DS2" s="200"/>
      <c r="DT2" s="200"/>
      <c r="DU2" s="200"/>
      <c r="DV2" s="200"/>
      <c r="DW2" s="200"/>
      <c r="DX2" s="200"/>
      <c r="DY2" s="200"/>
      <c r="DZ2" s="200"/>
      <c r="EA2" s="200"/>
      <c r="EB2" s="200"/>
      <c r="EC2" s="200"/>
      <c r="ED2" s="200"/>
      <c r="EE2" s="200"/>
      <c r="EF2" s="200"/>
      <c r="EG2" s="200"/>
      <c r="EH2" s="200"/>
      <c r="EI2" s="200"/>
      <c r="EJ2" s="200"/>
      <c r="EK2" s="200"/>
      <c r="EL2" s="200"/>
      <c r="EM2" s="200"/>
      <c r="EN2" s="200"/>
      <c r="EO2" s="200"/>
      <c r="EP2" s="200"/>
      <c r="EQ2" s="200"/>
      <c r="ER2" s="200"/>
      <c r="ES2" s="200"/>
      <c r="ET2" s="200"/>
      <c r="EU2" s="200"/>
      <c r="EV2" s="200"/>
      <c r="EW2" s="200"/>
      <c r="EX2" s="200"/>
      <c r="EY2" s="200"/>
      <c r="EZ2" s="200"/>
      <c r="FA2" s="200"/>
      <c r="FB2" s="200"/>
      <c r="FC2" s="200"/>
      <c r="FD2" s="200"/>
      <c r="FE2" s="200"/>
      <c r="FF2" s="200"/>
      <c r="FG2" s="200"/>
      <c r="FH2" s="200"/>
      <c r="FI2" s="200"/>
      <c r="FJ2" s="200"/>
      <c r="FK2" s="200"/>
      <c r="FL2" s="200"/>
      <c r="FM2" s="200"/>
      <c r="FN2" s="200"/>
      <c r="FO2" s="200"/>
      <c r="FP2" s="200"/>
      <c r="FQ2" s="200"/>
      <c r="FR2" s="200"/>
      <c r="FS2" s="200"/>
      <c r="FT2" s="200"/>
      <c r="FU2" s="200"/>
      <c r="FV2" s="200"/>
      <c r="FW2" s="200"/>
      <c r="FX2" s="200"/>
      <c r="FY2" s="200"/>
      <c r="FZ2" s="200"/>
      <c r="GA2" s="200"/>
      <c r="GB2" s="200"/>
      <c r="GC2" s="200"/>
      <c r="GD2" s="200"/>
      <c r="GE2" s="200"/>
      <c r="GF2" s="200"/>
      <c r="GG2" s="200"/>
      <c r="GH2" s="200"/>
      <c r="GI2" s="200"/>
      <c r="GJ2" s="200"/>
      <c r="GK2" s="200"/>
      <c r="GL2" s="200"/>
      <c r="GM2" s="200"/>
      <c r="GN2" s="200"/>
      <c r="GO2" s="200"/>
      <c r="GP2" s="200"/>
      <c r="GQ2" s="200"/>
      <c r="GR2" s="200"/>
      <c r="GS2" s="200"/>
      <c r="GT2" s="200"/>
      <c r="GU2" s="200"/>
      <c r="GV2" s="200"/>
      <c r="GW2" s="200"/>
      <c r="GX2" s="200"/>
      <c r="GY2" s="200"/>
      <c r="GZ2" s="200"/>
      <c r="HA2" s="200"/>
      <c r="HB2" s="200"/>
      <c r="HC2" s="200"/>
      <c r="HD2" s="200"/>
      <c r="HE2" s="200"/>
      <c r="HF2" s="200"/>
      <c r="HG2" s="200"/>
      <c r="HH2" s="200"/>
      <c r="HI2" s="200"/>
      <c r="HJ2" s="200"/>
      <c r="HK2" s="200"/>
      <c r="HL2" s="200"/>
      <c r="HM2" s="200"/>
      <c r="HN2" s="200"/>
      <c r="HO2" s="200"/>
      <c r="HP2" s="200"/>
      <c r="HQ2" s="200"/>
      <c r="HR2" s="200"/>
      <c r="HS2" s="200"/>
      <c r="HT2" s="200"/>
      <c r="HU2" s="200"/>
      <c r="HV2" s="200"/>
      <c r="HW2" s="200"/>
      <c r="HX2" s="200"/>
      <c r="HY2" s="200"/>
      <c r="HZ2" s="200"/>
      <c r="IA2" s="200"/>
      <c r="IB2" s="200"/>
      <c r="IC2" s="200"/>
      <c r="ID2" s="200"/>
      <c r="IE2" s="200"/>
      <c r="IF2" s="200"/>
      <c r="IG2" s="200"/>
      <c r="IH2" s="200"/>
      <c r="II2" s="200"/>
      <c r="IJ2" s="200"/>
      <c r="IK2" s="200"/>
      <c r="IL2" s="200"/>
      <c r="IM2" s="200"/>
      <c r="IN2" s="200"/>
      <c r="IO2" s="200"/>
      <c r="IP2" s="200"/>
      <c r="IQ2" s="200"/>
      <c r="IR2" s="200"/>
      <c r="IS2" s="200"/>
      <c r="IT2" s="200"/>
      <c r="IU2" s="200"/>
      <c r="IV2" s="200"/>
    </row>
    <row r="3" spans="1:256" s="84" customFormat="1" x14ac:dyDescent="0.2">
      <c r="A3" s="198"/>
      <c r="B3" s="198"/>
      <c r="C3" s="198"/>
      <c r="D3" s="198"/>
      <c r="E3" s="198"/>
      <c r="F3" s="198"/>
      <c r="G3" s="198"/>
      <c r="H3" s="198"/>
      <c r="I3" s="198"/>
      <c r="J3" s="198"/>
      <c r="K3" s="198"/>
      <c r="L3" s="198"/>
      <c r="M3" s="198"/>
      <c r="N3" s="198"/>
      <c r="O3" s="198"/>
      <c r="P3" s="198"/>
      <c r="Q3" s="198"/>
      <c r="R3" s="198"/>
      <c r="S3" s="198"/>
      <c r="T3" s="198"/>
      <c r="U3" s="198"/>
      <c r="V3" s="198"/>
      <c r="W3" s="198"/>
      <c r="X3" s="198"/>
      <c r="Y3" s="198"/>
      <c r="Z3" s="198"/>
      <c r="AA3" s="198"/>
      <c r="AB3" s="198"/>
      <c r="AC3" s="198"/>
      <c r="AD3" s="198"/>
      <c r="AE3" s="198"/>
      <c r="AF3" s="198"/>
      <c r="AG3" s="198"/>
      <c r="AH3" s="198"/>
      <c r="AI3" s="198"/>
      <c r="AJ3" s="198"/>
      <c r="AK3" s="198"/>
      <c r="AL3" s="198"/>
      <c r="AM3" s="198"/>
      <c r="AN3" s="198"/>
      <c r="AO3" s="198"/>
      <c r="AP3" s="198"/>
      <c r="AQ3" s="198"/>
      <c r="AR3" s="198"/>
      <c r="AS3" s="198"/>
      <c r="AT3" s="198"/>
      <c r="AU3" s="198"/>
      <c r="AV3" s="198"/>
      <c r="AW3" s="198"/>
      <c r="AX3" s="198"/>
      <c r="AY3" s="198"/>
      <c r="AZ3" s="198"/>
      <c r="BA3" s="198"/>
      <c r="BB3" s="198"/>
      <c r="BC3" s="198"/>
      <c r="BD3" s="198"/>
      <c r="BE3" s="198"/>
      <c r="BF3" s="198"/>
      <c r="BG3" s="198"/>
      <c r="BH3" s="198"/>
      <c r="BI3" s="198"/>
      <c r="BJ3" s="198"/>
      <c r="BK3" s="198"/>
      <c r="BL3" s="198"/>
      <c r="BM3" s="198"/>
      <c r="BN3" s="198"/>
      <c r="BO3" s="198"/>
      <c r="BP3" s="198"/>
      <c r="BQ3" s="198"/>
      <c r="BR3" s="198"/>
      <c r="BS3" s="198"/>
      <c r="BT3" s="198"/>
      <c r="BU3" s="198"/>
      <c r="BV3" s="198"/>
      <c r="BW3" s="198"/>
      <c r="BX3" s="198"/>
      <c r="BY3" s="198"/>
      <c r="BZ3" s="198"/>
      <c r="CA3" s="198"/>
      <c r="CB3" s="198"/>
      <c r="CC3" s="198"/>
      <c r="CD3" s="198"/>
      <c r="CE3" s="198"/>
      <c r="CF3" s="198"/>
      <c r="CG3" s="198"/>
      <c r="CH3" s="198"/>
      <c r="CI3" s="198"/>
      <c r="CJ3" s="198"/>
      <c r="CK3" s="198"/>
      <c r="CL3" s="198"/>
      <c r="CM3" s="198"/>
      <c r="CN3" s="198"/>
      <c r="CO3" s="198"/>
      <c r="CP3" s="198"/>
      <c r="CQ3" s="198"/>
      <c r="CR3" s="198"/>
      <c r="CS3" s="198"/>
      <c r="CT3" s="198"/>
      <c r="CU3" s="198"/>
      <c r="CV3" s="198"/>
      <c r="CW3" s="198"/>
      <c r="CX3" s="198"/>
      <c r="CY3" s="198"/>
      <c r="CZ3" s="198"/>
      <c r="DA3" s="198"/>
      <c r="DB3" s="198"/>
      <c r="DC3" s="198"/>
      <c r="DD3" s="198"/>
      <c r="DE3" s="198"/>
      <c r="DF3" s="198"/>
      <c r="DG3" s="198"/>
      <c r="DH3" s="198"/>
      <c r="DI3" s="198"/>
      <c r="DJ3" s="198"/>
      <c r="DK3" s="198"/>
      <c r="DL3" s="198"/>
      <c r="DM3" s="198"/>
      <c r="DN3" s="198"/>
      <c r="DO3" s="198"/>
      <c r="DP3" s="198"/>
      <c r="DQ3" s="198"/>
      <c r="DR3" s="198"/>
      <c r="DS3" s="198"/>
      <c r="DT3" s="198"/>
      <c r="DU3" s="198"/>
      <c r="DV3" s="198"/>
      <c r="DW3" s="198"/>
      <c r="DX3" s="198"/>
      <c r="DY3" s="198"/>
      <c r="DZ3" s="198"/>
      <c r="EA3" s="198"/>
      <c r="EB3" s="198"/>
      <c r="EC3" s="198"/>
      <c r="ED3" s="198"/>
      <c r="EE3" s="198"/>
      <c r="EF3" s="198"/>
      <c r="EG3" s="198"/>
      <c r="EH3" s="198"/>
      <c r="EI3" s="198"/>
      <c r="EJ3" s="198"/>
      <c r="EK3" s="198"/>
      <c r="EL3" s="198"/>
      <c r="EM3" s="198"/>
      <c r="EN3" s="198"/>
      <c r="EO3" s="198"/>
      <c r="EP3" s="198"/>
      <c r="EQ3" s="198"/>
      <c r="ER3" s="198"/>
      <c r="ES3" s="198"/>
      <c r="ET3" s="198"/>
      <c r="EU3" s="198"/>
      <c r="EV3" s="198"/>
      <c r="EW3" s="198"/>
      <c r="EX3" s="198"/>
      <c r="EY3" s="198"/>
      <c r="EZ3" s="198"/>
      <c r="FA3" s="198"/>
      <c r="FB3" s="198"/>
      <c r="FC3" s="198"/>
      <c r="FD3" s="198"/>
      <c r="FE3" s="198"/>
      <c r="FF3" s="198"/>
      <c r="FG3" s="198"/>
      <c r="FH3" s="198"/>
      <c r="FI3" s="198"/>
      <c r="FJ3" s="198"/>
      <c r="FK3" s="198"/>
      <c r="FL3" s="198"/>
      <c r="FM3" s="198"/>
      <c r="FN3" s="198"/>
      <c r="FO3" s="198"/>
      <c r="FP3" s="198"/>
      <c r="FQ3" s="198"/>
      <c r="FR3" s="198"/>
      <c r="FS3" s="198"/>
      <c r="FT3" s="198"/>
      <c r="FU3" s="198"/>
      <c r="FV3" s="198"/>
      <c r="FW3" s="198"/>
      <c r="FX3" s="198"/>
      <c r="FY3" s="198"/>
      <c r="FZ3" s="198"/>
      <c r="GA3" s="198"/>
      <c r="GB3" s="198"/>
      <c r="GC3" s="198"/>
      <c r="GD3" s="198"/>
      <c r="GE3" s="198"/>
      <c r="GF3" s="198"/>
      <c r="GG3" s="198"/>
      <c r="GH3" s="198"/>
      <c r="GI3" s="198"/>
      <c r="GJ3" s="198"/>
      <c r="GK3" s="198"/>
      <c r="GL3" s="198"/>
      <c r="GM3" s="198"/>
      <c r="GN3" s="198"/>
      <c r="GO3" s="198"/>
      <c r="GP3" s="198"/>
      <c r="GQ3" s="198"/>
      <c r="GR3" s="198"/>
      <c r="GS3" s="198"/>
      <c r="GT3" s="198"/>
      <c r="GU3" s="198"/>
      <c r="GV3" s="198"/>
      <c r="GW3" s="198"/>
      <c r="GX3" s="198"/>
      <c r="GY3" s="198"/>
      <c r="GZ3" s="198"/>
      <c r="HA3" s="198"/>
      <c r="HB3" s="198"/>
      <c r="HC3" s="198"/>
      <c r="HD3" s="198"/>
      <c r="HE3" s="198"/>
      <c r="HF3" s="198"/>
      <c r="HG3" s="198"/>
      <c r="HH3" s="198"/>
      <c r="HI3" s="198"/>
      <c r="HJ3" s="198"/>
      <c r="HK3" s="198"/>
      <c r="HL3" s="198"/>
      <c r="HM3" s="198"/>
      <c r="HN3" s="198"/>
      <c r="HO3" s="198"/>
      <c r="HP3" s="198"/>
      <c r="HQ3" s="198"/>
      <c r="HR3" s="198"/>
      <c r="HS3" s="198"/>
      <c r="HT3" s="198"/>
      <c r="HU3" s="198"/>
      <c r="HV3" s="198"/>
      <c r="HW3" s="198"/>
      <c r="HX3" s="198"/>
      <c r="HY3" s="198"/>
      <c r="HZ3" s="198"/>
      <c r="IA3" s="198"/>
      <c r="IB3" s="198"/>
      <c r="IC3" s="198"/>
      <c r="ID3" s="198"/>
      <c r="IE3" s="198"/>
      <c r="IF3" s="198"/>
      <c r="IG3" s="198"/>
      <c r="IH3" s="198"/>
      <c r="II3" s="198"/>
      <c r="IJ3" s="198"/>
      <c r="IK3" s="198"/>
      <c r="IL3" s="198"/>
      <c r="IM3" s="198"/>
      <c r="IN3" s="198"/>
      <c r="IO3" s="198"/>
      <c r="IP3" s="198"/>
      <c r="IQ3" s="198"/>
      <c r="IR3" s="198"/>
      <c r="IS3" s="198"/>
      <c r="IT3" s="198"/>
      <c r="IU3" s="198"/>
      <c r="IV3" s="198"/>
    </row>
    <row r="4" spans="1:256" x14ac:dyDescent="0.2">
      <c r="A4" s="99" t="s">
        <v>127</v>
      </c>
      <c r="B4" s="98">
        <v>1999</v>
      </c>
      <c r="C4" s="98">
        <v>2000</v>
      </c>
      <c r="D4" s="98">
        <v>2001</v>
      </c>
      <c r="E4" s="98">
        <v>2002</v>
      </c>
      <c r="F4" s="98">
        <v>2003</v>
      </c>
      <c r="G4" s="98">
        <v>2004</v>
      </c>
      <c r="H4" s="98">
        <v>2005</v>
      </c>
      <c r="I4" s="98">
        <v>2006</v>
      </c>
      <c r="J4" s="98">
        <v>2007</v>
      </c>
      <c r="K4" s="97">
        <v>2008</v>
      </c>
      <c r="L4" s="97">
        <v>2009</v>
      </c>
      <c r="M4" s="97">
        <v>2010</v>
      </c>
      <c r="N4" s="34">
        <v>2011</v>
      </c>
      <c r="O4" s="34">
        <v>2012</v>
      </c>
    </row>
    <row r="5" spans="1:256" s="96" customFormat="1" x14ac:dyDescent="0.2">
      <c r="A5" s="204"/>
      <c r="B5" s="204"/>
      <c r="C5" s="204"/>
      <c r="D5" s="204"/>
      <c r="E5" s="204"/>
      <c r="F5" s="204"/>
      <c r="G5" s="204"/>
      <c r="H5" s="204"/>
      <c r="I5" s="204"/>
      <c r="J5" s="204"/>
      <c r="K5" s="204"/>
      <c r="L5" s="204"/>
      <c r="M5" s="204"/>
      <c r="N5" s="204"/>
      <c r="O5" s="204"/>
      <c r="P5" s="204"/>
      <c r="Q5" s="204"/>
      <c r="R5" s="204"/>
      <c r="S5" s="204"/>
      <c r="T5" s="204"/>
      <c r="U5" s="204"/>
      <c r="V5" s="204"/>
      <c r="W5" s="204"/>
      <c r="X5" s="204"/>
      <c r="Y5" s="204"/>
      <c r="Z5" s="204"/>
      <c r="AA5" s="204"/>
      <c r="AB5" s="204"/>
      <c r="AC5" s="204"/>
      <c r="AD5" s="204"/>
      <c r="AE5" s="204"/>
      <c r="AF5" s="204"/>
      <c r="AG5" s="204"/>
      <c r="AH5" s="204"/>
      <c r="AI5" s="204"/>
      <c r="AJ5" s="204"/>
      <c r="AK5" s="204"/>
      <c r="AL5" s="204"/>
      <c r="AM5" s="204"/>
      <c r="AN5" s="204"/>
      <c r="AO5" s="204"/>
      <c r="AP5" s="204"/>
      <c r="AQ5" s="204"/>
      <c r="AR5" s="204"/>
      <c r="AS5" s="204"/>
      <c r="AT5" s="204"/>
      <c r="AU5" s="204"/>
      <c r="AV5" s="204"/>
      <c r="AW5" s="204"/>
      <c r="AX5" s="204"/>
      <c r="AY5" s="204"/>
      <c r="AZ5" s="204"/>
      <c r="BA5" s="204"/>
      <c r="BB5" s="204"/>
      <c r="BC5" s="204"/>
      <c r="BD5" s="204"/>
      <c r="BE5" s="204"/>
      <c r="BF5" s="204"/>
      <c r="BG5" s="204"/>
      <c r="BH5" s="204"/>
      <c r="BI5" s="204"/>
      <c r="BJ5" s="204"/>
      <c r="BK5" s="204"/>
      <c r="BL5" s="204"/>
      <c r="BM5" s="204"/>
      <c r="BN5" s="204"/>
      <c r="BO5" s="204"/>
      <c r="BP5" s="204"/>
      <c r="BQ5" s="204"/>
      <c r="BR5" s="204"/>
      <c r="BS5" s="204"/>
      <c r="BT5" s="204"/>
      <c r="BU5" s="204"/>
      <c r="BV5" s="204"/>
      <c r="BW5" s="204"/>
      <c r="BX5" s="204"/>
      <c r="BY5" s="204"/>
      <c r="BZ5" s="204"/>
      <c r="CA5" s="204"/>
      <c r="CB5" s="204"/>
      <c r="CC5" s="204"/>
      <c r="CD5" s="204"/>
      <c r="CE5" s="204"/>
      <c r="CF5" s="204"/>
      <c r="CG5" s="204"/>
      <c r="CH5" s="204"/>
      <c r="CI5" s="204"/>
      <c r="CJ5" s="204"/>
      <c r="CK5" s="204"/>
      <c r="CL5" s="204"/>
      <c r="CM5" s="204"/>
      <c r="CN5" s="204"/>
      <c r="CO5" s="204"/>
      <c r="CP5" s="204"/>
      <c r="CQ5" s="204"/>
      <c r="CR5" s="204"/>
      <c r="CS5" s="204"/>
      <c r="CT5" s="204"/>
      <c r="CU5" s="204"/>
      <c r="CV5" s="204"/>
      <c r="CW5" s="204"/>
      <c r="CX5" s="204"/>
      <c r="CY5" s="204"/>
      <c r="CZ5" s="204"/>
      <c r="DA5" s="204"/>
      <c r="DB5" s="204"/>
      <c r="DC5" s="204"/>
      <c r="DD5" s="204"/>
      <c r="DE5" s="204"/>
      <c r="DF5" s="204"/>
      <c r="DG5" s="204"/>
      <c r="DH5" s="204"/>
      <c r="DI5" s="204"/>
      <c r="DJ5" s="204"/>
      <c r="DK5" s="204"/>
      <c r="DL5" s="204"/>
      <c r="DM5" s="204"/>
      <c r="DN5" s="204"/>
      <c r="DO5" s="204"/>
      <c r="DP5" s="204"/>
      <c r="DQ5" s="204"/>
      <c r="DR5" s="204"/>
      <c r="DS5" s="204"/>
      <c r="DT5" s="204"/>
      <c r="DU5" s="204"/>
      <c r="DV5" s="204"/>
      <c r="DW5" s="204"/>
      <c r="DX5" s="204"/>
      <c r="DY5" s="204"/>
      <c r="DZ5" s="204"/>
      <c r="EA5" s="204"/>
      <c r="EB5" s="204"/>
      <c r="EC5" s="204"/>
      <c r="ED5" s="204"/>
      <c r="EE5" s="204"/>
      <c r="EF5" s="204"/>
      <c r="EG5" s="204"/>
      <c r="EH5" s="204"/>
      <c r="EI5" s="204"/>
      <c r="EJ5" s="204"/>
      <c r="EK5" s="204"/>
      <c r="EL5" s="204"/>
      <c r="EM5" s="204"/>
      <c r="EN5" s="204"/>
      <c r="EO5" s="204"/>
      <c r="EP5" s="204"/>
      <c r="EQ5" s="204"/>
      <c r="ER5" s="204"/>
      <c r="ES5" s="204"/>
      <c r="ET5" s="204"/>
      <c r="EU5" s="204"/>
      <c r="EV5" s="204"/>
      <c r="EW5" s="204"/>
      <c r="EX5" s="204"/>
      <c r="EY5" s="204"/>
      <c r="EZ5" s="204"/>
      <c r="FA5" s="204"/>
      <c r="FB5" s="204"/>
      <c r="FC5" s="204"/>
      <c r="FD5" s="204"/>
      <c r="FE5" s="204"/>
      <c r="FF5" s="204"/>
      <c r="FG5" s="204"/>
      <c r="FH5" s="204"/>
      <c r="FI5" s="204"/>
      <c r="FJ5" s="204"/>
      <c r="FK5" s="204"/>
      <c r="FL5" s="204"/>
      <c r="FM5" s="204"/>
      <c r="FN5" s="204"/>
      <c r="FO5" s="204"/>
      <c r="FP5" s="204"/>
      <c r="FQ5" s="204"/>
      <c r="FR5" s="204"/>
      <c r="FS5" s="204"/>
      <c r="FT5" s="204"/>
      <c r="FU5" s="204"/>
      <c r="FV5" s="204"/>
      <c r="FW5" s="204"/>
      <c r="FX5" s="204"/>
      <c r="FY5" s="204"/>
      <c r="FZ5" s="204"/>
      <c r="GA5" s="204"/>
      <c r="GB5" s="204"/>
      <c r="GC5" s="204"/>
      <c r="GD5" s="204"/>
      <c r="GE5" s="204"/>
      <c r="GF5" s="204"/>
      <c r="GG5" s="204"/>
      <c r="GH5" s="204"/>
      <c r="GI5" s="204"/>
      <c r="GJ5" s="204"/>
      <c r="GK5" s="204"/>
      <c r="GL5" s="204"/>
      <c r="GM5" s="204"/>
      <c r="GN5" s="204"/>
      <c r="GO5" s="204"/>
      <c r="GP5" s="204"/>
      <c r="GQ5" s="204"/>
      <c r="GR5" s="204"/>
      <c r="GS5" s="204"/>
      <c r="GT5" s="204"/>
      <c r="GU5" s="204"/>
      <c r="GV5" s="204"/>
      <c r="GW5" s="204"/>
      <c r="GX5" s="204"/>
      <c r="GY5" s="204"/>
      <c r="GZ5" s="204"/>
      <c r="HA5" s="204"/>
      <c r="HB5" s="204"/>
      <c r="HC5" s="204"/>
      <c r="HD5" s="204"/>
      <c r="HE5" s="204"/>
      <c r="HF5" s="204"/>
      <c r="HG5" s="204"/>
      <c r="HH5" s="204"/>
      <c r="HI5" s="204"/>
      <c r="HJ5" s="204"/>
      <c r="HK5" s="204"/>
      <c r="HL5" s="204"/>
      <c r="HM5" s="204"/>
      <c r="HN5" s="204"/>
      <c r="HO5" s="204"/>
      <c r="HP5" s="204"/>
      <c r="HQ5" s="204"/>
      <c r="HR5" s="204"/>
      <c r="HS5" s="204"/>
      <c r="HT5" s="204"/>
      <c r="HU5" s="204"/>
      <c r="HV5" s="204"/>
      <c r="HW5" s="204"/>
      <c r="HX5" s="204"/>
      <c r="HY5" s="204"/>
      <c r="HZ5" s="204"/>
      <c r="IA5" s="204"/>
      <c r="IB5" s="204"/>
      <c r="IC5" s="204"/>
      <c r="ID5" s="204"/>
      <c r="IE5" s="204"/>
      <c r="IF5" s="204"/>
      <c r="IG5" s="204"/>
      <c r="IH5" s="204"/>
      <c r="II5" s="204"/>
      <c r="IJ5" s="204"/>
      <c r="IK5" s="204"/>
      <c r="IL5" s="204"/>
      <c r="IM5" s="204"/>
      <c r="IN5" s="204"/>
      <c r="IO5" s="204"/>
      <c r="IP5" s="204"/>
      <c r="IQ5" s="204"/>
      <c r="IR5" s="204"/>
      <c r="IS5" s="204"/>
      <c r="IT5" s="204"/>
      <c r="IU5" s="204"/>
      <c r="IV5" s="204"/>
    </row>
    <row r="6" spans="1:256" x14ac:dyDescent="0.2">
      <c r="A6" s="34" t="s">
        <v>126</v>
      </c>
      <c r="B6" s="95">
        <v>3761.7985709394634</v>
      </c>
      <c r="C6" s="95">
        <v>4028.67</v>
      </c>
      <c r="D6" s="95">
        <v>4393.09</v>
      </c>
      <c r="E6" s="95">
        <v>4684.3100000000004</v>
      </c>
      <c r="F6" s="95">
        <v>5041.9799999999996</v>
      </c>
      <c r="G6" s="95">
        <v>5249.55</v>
      </c>
      <c r="H6" s="95">
        <v>6029.81</v>
      </c>
      <c r="I6" s="95">
        <v>6318.59</v>
      </c>
      <c r="J6" s="95">
        <v>6867.82</v>
      </c>
      <c r="K6" s="95">
        <v>7548.06</v>
      </c>
      <c r="L6" s="94">
        <v>7479.75</v>
      </c>
      <c r="M6" s="93">
        <v>7984.04</v>
      </c>
      <c r="N6" s="93">
        <v>8263.3799999999992</v>
      </c>
      <c r="O6" s="93">
        <v>8610.51</v>
      </c>
    </row>
    <row r="7" spans="1:256" s="84" customFormat="1" x14ac:dyDescent="0.2">
      <c r="A7" s="198"/>
      <c r="B7" s="198"/>
      <c r="C7" s="198"/>
      <c r="D7" s="198"/>
      <c r="E7" s="198"/>
      <c r="F7" s="198"/>
      <c r="G7" s="198"/>
      <c r="H7" s="198"/>
      <c r="I7" s="198"/>
      <c r="J7" s="198"/>
      <c r="K7" s="198"/>
      <c r="L7" s="198"/>
      <c r="M7" s="198"/>
      <c r="N7" s="198"/>
      <c r="O7" s="198"/>
      <c r="P7" s="198"/>
      <c r="Q7" s="198"/>
      <c r="R7" s="198"/>
      <c r="S7" s="198"/>
      <c r="T7" s="198"/>
      <c r="U7" s="198"/>
      <c r="V7" s="198"/>
      <c r="W7" s="198"/>
      <c r="X7" s="198"/>
      <c r="Y7" s="198"/>
      <c r="Z7" s="198"/>
      <c r="AA7" s="198"/>
      <c r="AB7" s="198"/>
      <c r="AC7" s="198"/>
      <c r="AD7" s="198"/>
      <c r="AE7" s="198"/>
      <c r="AF7" s="198"/>
      <c r="AG7" s="198"/>
      <c r="AH7" s="198"/>
      <c r="AI7" s="198"/>
      <c r="AJ7" s="198"/>
      <c r="AK7" s="198"/>
      <c r="AL7" s="198"/>
      <c r="AM7" s="198"/>
      <c r="AN7" s="198"/>
      <c r="AO7" s="198"/>
      <c r="AP7" s="198"/>
      <c r="AQ7" s="198"/>
      <c r="AR7" s="198"/>
      <c r="AS7" s="198"/>
      <c r="AT7" s="198"/>
      <c r="AU7" s="198"/>
      <c r="AV7" s="198"/>
      <c r="AW7" s="198"/>
      <c r="AX7" s="198"/>
      <c r="AY7" s="198"/>
      <c r="AZ7" s="198"/>
      <c r="BA7" s="198"/>
      <c r="BB7" s="198"/>
      <c r="BC7" s="198"/>
      <c r="BD7" s="198"/>
      <c r="BE7" s="198"/>
      <c r="BF7" s="198"/>
      <c r="BG7" s="198"/>
      <c r="BH7" s="198"/>
      <c r="BI7" s="198"/>
      <c r="BJ7" s="198"/>
      <c r="BK7" s="198"/>
      <c r="BL7" s="198"/>
      <c r="BM7" s="198"/>
      <c r="BN7" s="198"/>
      <c r="BO7" s="198"/>
      <c r="BP7" s="198"/>
      <c r="BQ7" s="198"/>
      <c r="BR7" s="198"/>
      <c r="BS7" s="198"/>
      <c r="BT7" s="198"/>
      <c r="BU7" s="198"/>
      <c r="BV7" s="198"/>
      <c r="BW7" s="198"/>
      <c r="BX7" s="198"/>
      <c r="BY7" s="198"/>
      <c r="BZ7" s="198"/>
      <c r="CA7" s="198"/>
      <c r="CB7" s="198"/>
      <c r="CC7" s="198"/>
      <c r="CD7" s="198"/>
      <c r="CE7" s="198"/>
      <c r="CF7" s="198"/>
      <c r="CG7" s="198"/>
      <c r="CH7" s="198"/>
      <c r="CI7" s="198"/>
      <c r="CJ7" s="198"/>
      <c r="CK7" s="198"/>
      <c r="CL7" s="198"/>
      <c r="CM7" s="198"/>
      <c r="CN7" s="198"/>
      <c r="CO7" s="198"/>
      <c r="CP7" s="198"/>
      <c r="CQ7" s="198"/>
      <c r="CR7" s="198"/>
      <c r="CS7" s="198"/>
      <c r="CT7" s="198"/>
      <c r="CU7" s="198"/>
      <c r="CV7" s="198"/>
      <c r="CW7" s="198"/>
      <c r="CX7" s="198"/>
      <c r="CY7" s="198"/>
      <c r="CZ7" s="198"/>
      <c r="DA7" s="198"/>
      <c r="DB7" s="198"/>
      <c r="DC7" s="198"/>
      <c r="DD7" s="198"/>
      <c r="DE7" s="198"/>
      <c r="DF7" s="198"/>
      <c r="DG7" s="198"/>
      <c r="DH7" s="198"/>
      <c r="DI7" s="198"/>
      <c r="DJ7" s="198"/>
      <c r="DK7" s="198"/>
      <c r="DL7" s="198"/>
      <c r="DM7" s="198"/>
      <c r="DN7" s="198"/>
      <c r="DO7" s="198"/>
      <c r="DP7" s="198"/>
      <c r="DQ7" s="198"/>
      <c r="DR7" s="198"/>
      <c r="DS7" s="198"/>
      <c r="DT7" s="198"/>
      <c r="DU7" s="198"/>
      <c r="DV7" s="198"/>
      <c r="DW7" s="198"/>
      <c r="DX7" s="198"/>
      <c r="DY7" s="198"/>
      <c r="DZ7" s="198"/>
      <c r="EA7" s="198"/>
      <c r="EB7" s="198"/>
      <c r="EC7" s="198"/>
      <c r="ED7" s="198"/>
      <c r="EE7" s="198"/>
      <c r="EF7" s="198"/>
      <c r="EG7" s="198"/>
      <c r="EH7" s="198"/>
      <c r="EI7" s="198"/>
      <c r="EJ7" s="198"/>
      <c r="EK7" s="198"/>
      <c r="EL7" s="198"/>
      <c r="EM7" s="198"/>
      <c r="EN7" s="198"/>
      <c r="EO7" s="198"/>
      <c r="EP7" s="198"/>
      <c r="EQ7" s="198"/>
      <c r="ER7" s="198"/>
      <c r="ES7" s="198"/>
      <c r="ET7" s="198"/>
      <c r="EU7" s="198"/>
      <c r="EV7" s="198"/>
      <c r="EW7" s="198"/>
      <c r="EX7" s="198"/>
      <c r="EY7" s="198"/>
      <c r="EZ7" s="198"/>
      <c r="FA7" s="198"/>
      <c r="FB7" s="198"/>
      <c r="FC7" s="198"/>
      <c r="FD7" s="198"/>
      <c r="FE7" s="198"/>
      <c r="FF7" s="198"/>
      <c r="FG7" s="198"/>
      <c r="FH7" s="198"/>
      <c r="FI7" s="198"/>
      <c r="FJ7" s="198"/>
      <c r="FK7" s="198"/>
      <c r="FL7" s="198"/>
      <c r="FM7" s="198"/>
      <c r="FN7" s="198"/>
      <c r="FO7" s="198"/>
      <c r="FP7" s="198"/>
      <c r="FQ7" s="198"/>
      <c r="FR7" s="198"/>
      <c r="FS7" s="198"/>
      <c r="FT7" s="198"/>
      <c r="FU7" s="198"/>
      <c r="FV7" s="198"/>
      <c r="FW7" s="198"/>
      <c r="FX7" s="198"/>
      <c r="FY7" s="198"/>
      <c r="FZ7" s="198"/>
      <c r="GA7" s="198"/>
      <c r="GB7" s="198"/>
      <c r="GC7" s="198"/>
      <c r="GD7" s="198"/>
      <c r="GE7" s="198"/>
      <c r="GF7" s="198"/>
      <c r="GG7" s="198"/>
      <c r="GH7" s="198"/>
      <c r="GI7" s="198"/>
      <c r="GJ7" s="198"/>
      <c r="GK7" s="198"/>
      <c r="GL7" s="198"/>
      <c r="GM7" s="198"/>
      <c r="GN7" s="198"/>
      <c r="GO7" s="198"/>
      <c r="GP7" s="198"/>
      <c r="GQ7" s="198"/>
      <c r="GR7" s="198"/>
      <c r="GS7" s="198"/>
      <c r="GT7" s="198"/>
      <c r="GU7" s="198"/>
      <c r="GV7" s="198"/>
      <c r="GW7" s="198"/>
      <c r="GX7" s="198"/>
      <c r="GY7" s="198"/>
      <c r="GZ7" s="198"/>
      <c r="HA7" s="198"/>
      <c r="HB7" s="198"/>
      <c r="HC7" s="198"/>
      <c r="HD7" s="198"/>
      <c r="HE7" s="198"/>
      <c r="HF7" s="198"/>
      <c r="HG7" s="198"/>
      <c r="HH7" s="198"/>
      <c r="HI7" s="198"/>
      <c r="HJ7" s="198"/>
      <c r="HK7" s="198"/>
      <c r="HL7" s="198"/>
      <c r="HM7" s="198"/>
      <c r="HN7" s="198"/>
      <c r="HO7" s="198"/>
      <c r="HP7" s="198"/>
      <c r="HQ7" s="198"/>
      <c r="HR7" s="198"/>
      <c r="HS7" s="198"/>
      <c r="HT7" s="198"/>
      <c r="HU7" s="198"/>
      <c r="HV7" s="198"/>
      <c r="HW7" s="198"/>
      <c r="HX7" s="198"/>
      <c r="HY7" s="198"/>
      <c r="HZ7" s="198"/>
      <c r="IA7" s="198"/>
      <c r="IB7" s="198"/>
      <c r="IC7" s="198"/>
      <c r="ID7" s="198"/>
      <c r="IE7" s="198"/>
      <c r="IF7" s="198"/>
      <c r="IG7" s="198"/>
      <c r="IH7" s="198"/>
      <c r="II7" s="198"/>
      <c r="IJ7" s="198"/>
      <c r="IK7" s="198"/>
      <c r="IL7" s="198"/>
      <c r="IM7" s="198"/>
      <c r="IN7" s="198"/>
      <c r="IO7" s="198"/>
      <c r="IP7" s="198"/>
      <c r="IQ7" s="198"/>
      <c r="IR7" s="198"/>
      <c r="IS7" s="198"/>
      <c r="IT7" s="198"/>
      <c r="IU7" s="198"/>
      <c r="IV7" s="198"/>
    </row>
    <row r="8" spans="1:256" x14ac:dyDescent="0.2">
      <c r="A8" s="91" t="s">
        <v>125</v>
      </c>
      <c r="B8" s="92"/>
      <c r="C8" s="92"/>
      <c r="D8" s="92"/>
      <c r="E8" s="92"/>
      <c r="F8" s="92"/>
      <c r="G8" s="92"/>
      <c r="H8" s="92"/>
      <c r="I8" s="92"/>
      <c r="J8" s="92"/>
    </row>
    <row r="9" spans="1:256" ht="14.25" x14ac:dyDescent="0.2">
      <c r="A9" s="89" t="s">
        <v>124</v>
      </c>
      <c r="B9" s="85">
        <v>1200.8241099394636</v>
      </c>
      <c r="C9" s="85">
        <v>1225.42</v>
      </c>
      <c r="D9" s="85">
        <v>1350.7</v>
      </c>
      <c r="E9" s="85">
        <v>1362.37</v>
      </c>
      <c r="F9" s="85">
        <v>1394.86</v>
      </c>
      <c r="G9" s="85">
        <v>1462.02</v>
      </c>
      <c r="H9" s="85">
        <v>1764.86</v>
      </c>
      <c r="I9" s="85">
        <v>1772.06</v>
      </c>
      <c r="J9" s="90">
        <v>1916.96</v>
      </c>
      <c r="K9" s="85">
        <v>2356.7800000000002</v>
      </c>
      <c r="L9" s="85">
        <v>2297.46</v>
      </c>
      <c r="M9" s="85">
        <v>2586.4299999999998</v>
      </c>
      <c r="N9" s="85">
        <v>2645.84</v>
      </c>
      <c r="O9" s="85">
        <v>2870.01</v>
      </c>
    </row>
    <row r="10" spans="1:256" ht="14.25" x14ac:dyDescent="0.2">
      <c r="A10" s="89" t="s">
        <v>123</v>
      </c>
      <c r="B10" s="88">
        <v>206.22499999999999</v>
      </c>
      <c r="C10" s="88">
        <v>248.5</v>
      </c>
      <c r="D10" s="88">
        <v>280.14</v>
      </c>
      <c r="E10" s="88">
        <v>171.26</v>
      </c>
      <c r="F10" s="88">
        <v>291.62</v>
      </c>
      <c r="G10" s="88">
        <v>207.88</v>
      </c>
      <c r="H10" s="88">
        <v>330.17</v>
      </c>
      <c r="I10" s="88">
        <v>219.98</v>
      </c>
      <c r="J10" s="88">
        <v>263.18</v>
      </c>
      <c r="K10" s="88">
        <v>354.35</v>
      </c>
      <c r="L10" s="87">
        <v>273.37</v>
      </c>
      <c r="M10" s="86">
        <v>405.17</v>
      </c>
      <c r="N10" s="85">
        <v>403.6</v>
      </c>
      <c r="O10" s="85">
        <v>410.95</v>
      </c>
    </row>
    <row r="11" spans="1:256" ht="14.25" x14ac:dyDescent="0.2">
      <c r="A11" s="91" t="s">
        <v>122</v>
      </c>
      <c r="B11" s="88">
        <v>1545.25</v>
      </c>
      <c r="C11" s="88">
        <v>1684.42</v>
      </c>
      <c r="D11" s="88">
        <v>1834.87</v>
      </c>
      <c r="E11" s="88">
        <v>2090.62</v>
      </c>
      <c r="F11" s="86">
        <v>2274.9499999999998</v>
      </c>
      <c r="G11" s="88">
        <v>2475.5500000000002</v>
      </c>
      <c r="H11" s="88">
        <v>2750.95</v>
      </c>
      <c r="I11" s="88">
        <v>3057</v>
      </c>
      <c r="J11" s="88">
        <v>3344.4</v>
      </c>
      <c r="K11" s="88">
        <v>3480.57</v>
      </c>
      <c r="L11" s="87">
        <v>3520.02</v>
      </c>
      <c r="M11" s="86">
        <v>3571.4</v>
      </c>
      <c r="N11" s="85">
        <v>3759.97</v>
      </c>
      <c r="O11" s="85">
        <v>3841.86</v>
      </c>
    </row>
    <row r="12" spans="1:256" ht="14.25" x14ac:dyDescent="0.2">
      <c r="A12" s="89" t="s">
        <v>121</v>
      </c>
      <c r="B12" s="85">
        <v>738.91</v>
      </c>
      <c r="C12" s="85">
        <v>800.1</v>
      </c>
      <c r="D12" s="85">
        <v>863.3</v>
      </c>
      <c r="E12" s="85">
        <v>1001.97</v>
      </c>
      <c r="F12" s="90">
        <v>1009.26</v>
      </c>
      <c r="G12" s="90">
        <v>1016.61</v>
      </c>
      <c r="H12" s="90">
        <v>1087.51</v>
      </c>
      <c r="I12" s="90">
        <v>1163.3499999999999</v>
      </c>
      <c r="J12" s="90">
        <v>1230.24</v>
      </c>
      <c r="K12" s="90">
        <v>1240.53</v>
      </c>
      <c r="L12" s="90">
        <v>1255.93</v>
      </c>
      <c r="M12" s="86">
        <v>1282.94</v>
      </c>
      <c r="N12" s="85">
        <v>1310.54</v>
      </c>
      <c r="O12" s="85">
        <v>1338.73</v>
      </c>
    </row>
    <row r="13" spans="1:256" ht="14.25" x14ac:dyDescent="0.2">
      <c r="A13" s="89" t="s">
        <v>120</v>
      </c>
      <c r="B13" s="88">
        <v>70.589461</v>
      </c>
      <c r="C13" s="88">
        <v>70.23</v>
      </c>
      <c r="D13" s="88">
        <v>64.08</v>
      </c>
      <c r="E13" s="88">
        <v>58.09</v>
      </c>
      <c r="F13" s="88">
        <v>71.290000000000006</v>
      </c>
      <c r="G13" s="88">
        <v>87.49</v>
      </c>
      <c r="H13" s="88">
        <v>96.32</v>
      </c>
      <c r="I13" s="88">
        <v>106.2</v>
      </c>
      <c r="J13" s="88">
        <v>113.04</v>
      </c>
      <c r="K13" s="88">
        <v>115.83</v>
      </c>
      <c r="L13" s="87">
        <v>132.97</v>
      </c>
      <c r="M13" s="86">
        <v>138.1</v>
      </c>
      <c r="N13" s="85">
        <v>143.43</v>
      </c>
      <c r="O13" s="85">
        <v>148.96</v>
      </c>
    </row>
    <row r="14" spans="1:256" s="84" customFormat="1" x14ac:dyDescent="0.2">
      <c r="A14" s="198"/>
      <c r="B14" s="198"/>
      <c r="C14" s="198"/>
      <c r="D14" s="198"/>
      <c r="E14" s="198"/>
      <c r="F14" s="198"/>
      <c r="G14" s="198"/>
      <c r="H14" s="198"/>
      <c r="I14" s="198"/>
      <c r="J14" s="198"/>
      <c r="K14" s="198"/>
      <c r="L14" s="198"/>
      <c r="M14" s="198"/>
      <c r="N14" s="198"/>
      <c r="O14" s="198"/>
      <c r="P14" s="198"/>
      <c r="Q14" s="198"/>
      <c r="R14" s="198"/>
      <c r="S14" s="198"/>
      <c r="T14" s="198"/>
      <c r="U14" s="198"/>
      <c r="V14" s="198"/>
      <c r="W14" s="198"/>
      <c r="X14" s="198"/>
      <c r="Y14" s="198"/>
      <c r="Z14" s="198"/>
      <c r="AA14" s="198"/>
      <c r="AB14" s="198"/>
      <c r="AC14" s="198"/>
      <c r="AD14" s="198"/>
      <c r="AE14" s="198"/>
      <c r="AF14" s="198"/>
      <c r="AG14" s="198"/>
      <c r="AH14" s="198"/>
      <c r="AI14" s="198"/>
      <c r="AJ14" s="198"/>
      <c r="AK14" s="198"/>
      <c r="AL14" s="198"/>
      <c r="AM14" s="198"/>
      <c r="AN14" s="198"/>
      <c r="AO14" s="198"/>
      <c r="AP14" s="198"/>
      <c r="AQ14" s="198"/>
      <c r="AR14" s="198"/>
      <c r="AS14" s="198"/>
      <c r="AT14" s="198"/>
      <c r="AU14" s="198"/>
      <c r="AV14" s="198"/>
      <c r="AW14" s="198"/>
      <c r="AX14" s="198"/>
      <c r="AY14" s="198"/>
      <c r="AZ14" s="198"/>
      <c r="BA14" s="198"/>
      <c r="BB14" s="198"/>
      <c r="BC14" s="198"/>
      <c r="BD14" s="198"/>
      <c r="BE14" s="198"/>
      <c r="BF14" s="198"/>
      <c r="BG14" s="198"/>
      <c r="BH14" s="198"/>
      <c r="BI14" s="198"/>
      <c r="BJ14" s="198"/>
      <c r="BK14" s="198"/>
      <c r="BL14" s="198"/>
      <c r="BM14" s="198"/>
      <c r="BN14" s="198"/>
      <c r="BO14" s="198"/>
      <c r="BP14" s="198"/>
      <c r="BQ14" s="198"/>
      <c r="BR14" s="198"/>
      <c r="BS14" s="198"/>
      <c r="BT14" s="198"/>
      <c r="BU14" s="198"/>
      <c r="BV14" s="198"/>
      <c r="BW14" s="198"/>
      <c r="BX14" s="198"/>
      <c r="BY14" s="198"/>
      <c r="BZ14" s="198"/>
      <c r="CA14" s="198"/>
      <c r="CB14" s="198"/>
      <c r="CC14" s="198"/>
      <c r="CD14" s="198"/>
      <c r="CE14" s="198"/>
      <c r="CF14" s="198"/>
      <c r="CG14" s="198"/>
      <c r="CH14" s="198"/>
      <c r="CI14" s="198"/>
      <c r="CJ14" s="198"/>
      <c r="CK14" s="198"/>
      <c r="CL14" s="198"/>
      <c r="CM14" s="198"/>
      <c r="CN14" s="198"/>
      <c r="CO14" s="198"/>
      <c r="CP14" s="198"/>
      <c r="CQ14" s="198"/>
      <c r="CR14" s="198"/>
      <c r="CS14" s="198"/>
      <c r="CT14" s="198"/>
      <c r="CU14" s="198"/>
      <c r="CV14" s="198"/>
      <c r="CW14" s="198"/>
      <c r="CX14" s="198"/>
      <c r="CY14" s="198"/>
      <c r="CZ14" s="198"/>
      <c r="DA14" s="198"/>
      <c r="DB14" s="198"/>
      <c r="DC14" s="198"/>
      <c r="DD14" s="198"/>
      <c r="DE14" s="198"/>
      <c r="DF14" s="198"/>
      <c r="DG14" s="198"/>
      <c r="DH14" s="198"/>
      <c r="DI14" s="198"/>
      <c r="DJ14" s="198"/>
      <c r="DK14" s="198"/>
      <c r="DL14" s="198"/>
      <c r="DM14" s="198"/>
      <c r="DN14" s="198"/>
      <c r="DO14" s="198"/>
      <c r="DP14" s="198"/>
      <c r="DQ14" s="198"/>
      <c r="DR14" s="198"/>
      <c r="DS14" s="198"/>
      <c r="DT14" s="198"/>
      <c r="DU14" s="198"/>
      <c r="DV14" s="198"/>
      <c r="DW14" s="198"/>
      <c r="DX14" s="198"/>
      <c r="DY14" s="198"/>
      <c r="DZ14" s="198"/>
      <c r="EA14" s="198"/>
      <c r="EB14" s="198"/>
      <c r="EC14" s="198"/>
      <c r="ED14" s="198"/>
      <c r="EE14" s="198"/>
      <c r="EF14" s="198"/>
      <c r="EG14" s="198"/>
      <c r="EH14" s="198"/>
      <c r="EI14" s="198"/>
      <c r="EJ14" s="198"/>
      <c r="EK14" s="198"/>
      <c r="EL14" s="198"/>
      <c r="EM14" s="198"/>
      <c r="EN14" s="198"/>
      <c r="EO14" s="198"/>
      <c r="EP14" s="198"/>
      <c r="EQ14" s="198"/>
      <c r="ER14" s="198"/>
      <c r="ES14" s="198"/>
      <c r="ET14" s="198"/>
      <c r="EU14" s="198"/>
      <c r="EV14" s="198"/>
      <c r="EW14" s="198"/>
      <c r="EX14" s="198"/>
      <c r="EY14" s="198"/>
      <c r="EZ14" s="198"/>
      <c r="FA14" s="198"/>
      <c r="FB14" s="198"/>
      <c r="FC14" s="198"/>
      <c r="FD14" s="198"/>
      <c r="FE14" s="198"/>
      <c r="FF14" s="198"/>
      <c r="FG14" s="198"/>
      <c r="FH14" s="198"/>
      <c r="FI14" s="198"/>
      <c r="FJ14" s="198"/>
      <c r="FK14" s="198"/>
      <c r="FL14" s="198"/>
      <c r="FM14" s="198"/>
      <c r="FN14" s="198"/>
      <c r="FO14" s="198"/>
      <c r="FP14" s="198"/>
      <c r="FQ14" s="198"/>
      <c r="FR14" s="198"/>
      <c r="FS14" s="198"/>
      <c r="FT14" s="198"/>
      <c r="FU14" s="198"/>
      <c r="FV14" s="198"/>
      <c r="FW14" s="198"/>
      <c r="FX14" s="198"/>
      <c r="FY14" s="198"/>
      <c r="FZ14" s="198"/>
      <c r="GA14" s="198"/>
      <c r="GB14" s="198"/>
      <c r="GC14" s="198"/>
      <c r="GD14" s="198"/>
      <c r="GE14" s="198"/>
      <c r="GF14" s="198"/>
      <c r="GG14" s="198"/>
      <c r="GH14" s="198"/>
      <c r="GI14" s="198"/>
      <c r="GJ14" s="198"/>
      <c r="GK14" s="198"/>
      <c r="GL14" s="198"/>
      <c r="GM14" s="198"/>
      <c r="GN14" s="198"/>
      <c r="GO14" s="198"/>
      <c r="GP14" s="198"/>
      <c r="GQ14" s="198"/>
      <c r="GR14" s="198"/>
      <c r="GS14" s="198"/>
      <c r="GT14" s="198"/>
      <c r="GU14" s="198"/>
      <c r="GV14" s="198"/>
      <c r="GW14" s="198"/>
      <c r="GX14" s="198"/>
      <c r="GY14" s="198"/>
      <c r="GZ14" s="198"/>
      <c r="HA14" s="198"/>
      <c r="HB14" s="198"/>
      <c r="HC14" s="198"/>
      <c r="HD14" s="198"/>
      <c r="HE14" s="198"/>
      <c r="HF14" s="198"/>
      <c r="HG14" s="198"/>
      <c r="HH14" s="198"/>
      <c r="HI14" s="198"/>
      <c r="HJ14" s="198"/>
      <c r="HK14" s="198"/>
      <c r="HL14" s="198"/>
      <c r="HM14" s="198"/>
      <c r="HN14" s="198"/>
      <c r="HO14" s="198"/>
      <c r="HP14" s="198"/>
      <c r="HQ14" s="198"/>
      <c r="HR14" s="198"/>
      <c r="HS14" s="198"/>
      <c r="HT14" s="198"/>
      <c r="HU14" s="198"/>
      <c r="HV14" s="198"/>
      <c r="HW14" s="198"/>
      <c r="HX14" s="198"/>
      <c r="HY14" s="198"/>
      <c r="HZ14" s="198"/>
      <c r="IA14" s="198"/>
      <c r="IB14" s="198"/>
      <c r="IC14" s="198"/>
      <c r="ID14" s="198"/>
      <c r="IE14" s="198"/>
      <c r="IF14" s="198"/>
      <c r="IG14" s="198"/>
      <c r="IH14" s="198"/>
      <c r="II14" s="198"/>
      <c r="IJ14" s="198"/>
      <c r="IK14" s="198"/>
      <c r="IL14" s="198"/>
      <c r="IM14" s="198"/>
      <c r="IN14" s="198"/>
      <c r="IO14" s="198"/>
      <c r="IP14" s="198"/>
      <c r="IQ14" s="198"/>
      <c r="IR14" s="198"/>
      <c r="IS14" s="198"/>
      <c r="IT14" s="198"/>
      <c r="IU14" s="198"/>
      <c r="IV14" s="198"/>
    </row>
    <row r="15" spans="1:256" ht="27" x14ac:dyDescent="0.2">
      <c r="A15" s="83" t="s">
        <v>119</v>
      </c>
      <c r="B15" s="82">
        <v>199.27</v>
      </c>
      <c r="C15" s="82">
        <v>208.47</v>
      </c>
      <c r="D15" s="82">
        <v>214.2</v>
      </c>
      <c r="E15" s="82">
        <v>220.53</v>
      </c>
      <c r="F15" s="82">
        <v>225</v>
      </c>
      <c r="G15" s="82">
        <v>234.71</v>
      </c>
      <c r="H15" s="82">
        <v>245.24</v>
      </c>
      <c r="I15" s="82">
        <v>259.02999999999997</v>
      </c>
      <c r="J15" s="82">
        <v>274.02</v>
      </c>
      <c r="K15" s="82">
        <v>282.75</v>
      </c>
      <c r="L15" s="82">
        <v>274.82</v>
      </c>
      <c r="M15" s="81">
        <v>286.2</v>
      </c>
      <c r="N15" s="81">
        <v>301.31</v>
      </c>
      <c r="O15" s="81">
        <v>307.87</v>
      </c>
    </row>
    <row r="16" spans="1:256" ht="25.5" x14ac:dyDescent="0.2">
      <c r="A16" s="80" t="s">
        <v>1</v>
      </c>
      <c r="B16" s="79">
        <v>1.89</v>
      </c>
      <c r="C16" s="79">
        <v>1.93</v>
      </c>
      <c r="D16" s="79">
        <v>2.0499999999999998</v>
      </c>
      <c r="E16" s="79">
        <v>2.12</v>
      </c>
      <c r="F16" s="79">
        <v>2.2400000000000002</v>
      </c>
      <c r="G16" s="79">
        <v>2.2400000000000002</v>
      </c>
      <c r="H16" s="79">
        <v>2.46</v>
      </c>
      <c r="I16" s="79">
        <v>2.44</v>
      </c>
      <c r="J16" s="79">
        <v>2.57</v>
      </c>
      <c r="K16" s="79">
        <v>2.67</v>
      </c>
      <c r="L16" s="78">
        <v>2.72</v>
      </c>
      <c r="M16" s="77">
        <v>2.79</v>
      </c>
      <c r="N16" s="77">
        <v>2.74</v>
      </c>
      <c r="O16" s="77">
        <v>2.8</v>
      </c>
    </row>
    <row r="18" spans="1:256" s="76" customFormat="1" ht="15" customHeight="1" x14ac:dyDescent="0.2">
      <c r="A18" s="203" t="s">
        <v>118</v>
      </c>
      <c r="B18" s="203"/>
      <c r="C18" s="203"/>
      <c r="D18" s="203"/>
      <c r="E18" s="203"/>
      <c r="F18" s="203"/>
      <c r="G18" s="203"/>
      <c r="H18" s="203"/>
      <c r="I18" s="203"/>
      <c r="J18" s="203"/>
      <c r="K18" s="203"/>
      <c r="L18" s="203"/>
      <c r="M18" s="203"/>
      <c r="N18" s="203"/>
      <c r="O18" s="203"/>
      <c r="P18" s="203"/>
      <c r="Q18" s="203"/>
      <c r="R18" s="203"/>
      <c r="S18" s="203"/>
      <c r="T18" s="203"/>
      <c r="U18" s="203"/>
      <c r="V18" s="203"/>
      <c r="W18" s="203"/>
      <c r="X18" s="203"/>
      <c r="Y18" s="203"/>
      <c r="Z18" s="203"/>
      <c r="AA18" s="203"/>
      <c r="AB18" s="203"/>
      <c r="AC18" s="203"/>
      <c r="AD18" s="203"/>
      <c r="AE18" s="203"/>
      <c r="AF18" s="203"/>
      <c r="AG18" s="203"/>
      <c r="AH18" s="203"/>
      <c r="AI18" s="203"/>
      <c r="AJ18" s="203"/>
      <c r="AK18" s="203"/>
      <c r="AL18" s="203"/>
      <c r="AM18" s="203"/>
      <c r="AN18" s="203"/>
      <c r="AO18" s="203"/>
      <c r="AP18" s="203"/>
      <c r="AQ18" s="203"/>
      <c r="AR18" s="203"/>
      <c r="AS18" s="203"/>
      <c r="AT18" s="203"/>
      <c r="AU18" s="203"/>
      <c r="AV18" s="203"/>
      <c r="AW18" s="203"/>
      <c r="AX18" s="203"/>
      <c r="AY18" s="203"/>
      <c r="AZ18" s="203"/>
      <c r="BA18" s="203"/>
      <c r="BB18" s="203"/>
      <c r="BC18" s="203"/>
      <c r="BD18" s="203"/>
      <c r="BE18" s="203"/>
      <c r="BF18" s="203"/>
      <c r="BG18" s="203"/>
      <c r="BH18" s="203"/>
      <c r="BI18" s="203"/>
      <c r="BJ18" s="203"/>
      <c r="BK18" s="203"/>
      <c r="BL18" s="203"/>
      <c r="BM18" s="203"/>
      <c r="BN18" s="203"/>
      <c r="BO18" s="203"/>
      <c r="BP18" s="203"/>
      <c r="BQ18" s="203"/>
      <c r="BR18" s="203"/>
      <c r="BS18" s="203"/>
      <c r="BT18" s="203"/>
      <c r="BU18" s="203"/>
      <c r="BV18" s="203"/>
      <c r="BW18" s="203"/>
      <c r="BX18" s="203"/>
      <c r="BY18" s="203"/>
      <c r="BZ18" s="203"/>
      <c r="CA18" s="203"/>
      <c r="CB18" s="203"/>
      <c r="CC18" s="203"/>
      <c r="CD18" s="203"/>
      <c r="CE18" s="203"/>
      <c r="CF18" s="203"/>
      <c r="CG18" s="203"/>
      <c r="CH18" s="203"/>
      <c r="CI18" s="203"/>
      <c r="CJ18" s="203"/>
      <c r="CK18" s="203"/>
      <c r="CL18" s="203"/>
      <c r="CM18" s="203"/>
      <c r="CN18" s="203"/>
      <c r="CO18" s="203"/>
      <c r="CP18" s="203"/>
      <c r="CQ18" s="203"/>
      <c r="CR18" s="203"/>
      <c r="CS18" s="203"/>
      <c r="CT18" s="203"/>
      <c r="CU18" s="203"/>
      <c r="CV18" s="203"/>
      <c r="CW18" s="203"/>
      <c r="CX18" s="203"/>
      <c r="CY18" s="203"/>
      <c r="CZ18" s="203"/>
      <c r="DA18" s="203"/>
      <c r="DB18" s="203"/>
      <c r="DC18" s="203"/>
      <c r="DD18" s="203"/>
      <c r="DE18" s="203"/>
      <c r="DF18" s="203"/>
      <c r="DG18" s="203"/>
      <c r="DH18" s="203"/>
      <c r="DI18" s="203"/>
      <c r="DJ18" s="203"/>
      <c r="DK18" s="203"/>
      <c r="DL18" s="203"/>
      <c r="DM18" s="203"/>
      <c r="DN18" s="203"/>
      <c r="DO18" s="203"/>
      <c r="DP18" s="203"/>
      <c r="DQ18" s="203"/>
      <c r="DR18" s="203"/>
      <c r="DS18" s="203"/>
      <c r="DT18" s="203"/>
      <c r="DU18" s="203"/>
      <c r="DV18" s="203"/>
      <c r="DW18" s="203"/>
      <c r="DX18" s="203"/>
      <c r="DY18" s="203"/>
      <c r="DZ18" s="203"/>
      <c r="EA18" s="203"/>
      <c r="EB18" s="203"/>
      <c r="EC18" s="203"/>
      <c r="ED18" s="203"/>
      <c r="EE18" s="203"/>
      <c r="EF18" s="203"/>
      <c r="EG18" s="203"/>
      <c r="EH18" s="203"/>
      <c r="EI18" s="203"/>
      <c r="EJ18" s="203"/>
      <c r="EK18" s="203"/>
      <c r="EL18" s="203"/>
      <c r="EM18" s="203"/>
      <c r="EN18" s="203"/>
      <c r="EO18" s="203"/>
      <c r="EP18" s="203"/>
      <c r="EQ18" s="203"/>
      <c r="ER18" s="203"/>
      <c r="ES18" s="203"/>
      <c r="ET18" s="203"/>
      <c r="EU18" s="203"/>
      <c r="EV18" s="203"/>
      <c r="EW18" s="203"/>
      <c r="EX18" s="203"/>
      <c r="EY18" s="203"/>
      <c r="EZ18" s="203"/>
      <c r="FA18" s="203"/>
      <c r="FB18" s="203"/>
      <c r="FC18" s="203"/>
      <c r="FD18" s="203"/>
      <c r="FE18" s="203"/>
      <c r="FF18" s="203"/>
      <c r="FG18" s="203"/>
      <c r="FH18" s="203"/>
      <c r="FI18" s="203"/>
      <c r="FJ18" s="203"/>
      <c r="FK18" s="203"/>
      <c r="FL18" s="203"/>
      <c r="FM18" s="203"/>
      <c r="FN18" s="203"/>
      <c r="FO18" s="203"/>
      <c r="FP18" s="203"/>
      <c r="FQ18" s="203"/>
      <c r="FR18" s="203"/>
      <c r="FS18" s="203"/>
      <c r="FT18" s="203"/>
      <c r="FU18" s="203"/>
      <c r="FV18" s="203"/>
      <c r="FW18" s="203"/>
      <c r="FX18" s="203"/>
      <c r="FY18" s="203"/>
      <c r="FZ18" s="203"/>
      <c r="GA18" s="203"/>
      <c r="GB18" s="203"/>
      <c r="GC18" s="203"/>
      <c r="GD18" s="203"/>
      <c r="GE18" s="203"/>
      <c r="GF18" s="203"/>
      <c r="GG18" s="203"/>
      <c r="GH18" s="203"/>
      <c r="GI18" s="203"/>
      <c r="GJ18" s="203"/>
      <c r="GK18" s="203"/>
      <c r="GL18" s="203"/>
      <c r="GM18" s="203"/>
      <c r="GN18" s="203"/>
      <c r="GO18" s="203"/>
      <c r="GP18" s="203"/>
      <c r="GQ18" s="203"/>
      <c r="GR18" s="203"/>
      <c r="GS18" s="203"/>
      <c r="GT18" s="203"/>
      <c r="GU18" s="203"/>
      <c r="GV18" s="203"/>
      <c r="GW18" s="203"/>
      <c r="GX18" s="203"/>
      <c r="GY18" s="203"/>
      <c r="GZ18" s="203"/>
      <c r="HA18" s="203"/>
      <c r="HB18" s="203"/>
      <c r="HC18" s="203"/>
      <c r="HD18" s="203"/>
      <c r="HE18" s="203"/>
      <c r="HF18" s="203"/>
      <c r="HG18" s="203"/>
      <c r="HH18" s="203"/>
      <c r="HI18" s="203"/>
      <c r="HJ18" s="203"/>
      <c r="HK18" s="203"/>
      <c r="HL18" s="203"/>
      <c r="HM18" s="203"/>
      <c r="HN18" s="203"/>
      <c r="HO18" s="203"/>
      <c r="HP18" s="203"/>
      <c r="HQ18" s="203"/>
      <c r="HR18" s="203"/>
      <c r="HS18" s="203"/>
      <c r="HT18" s="203"/>
      <c r="HU18" s="203"/>
      <c r="HV18" s="203"/>
      <c r="HW18" s="203"/>
      <c r="HX18" s="203"/>
      <c r="HY18" s="203"/>
      <c r="HZ18" s="203"/>
      <c r="IA18" s="203"/>
      <c r="IB18" s="203"/>
      <c r="IC18" s="203"/>
      <c r="ID18" s="203"/>
      <c r="IE18" s="203"/>
      <c r="IF18" s="203"/>
      <c r="IG18" s="203"/>
      <c r="IH18" s="203"/>
      <c r="II18" s="203"/>
      <c r="IJ18" s="203"/>
      <c r="IK18" s="203"/>
      <c r="IL18" s="203"/>
      <c r="IM18" s="203"/>
      <c r="IN18" s="203"/>
      <c r="IO18" s="203"/>
      <c r="IP18" s="203"/>
      <c r="IQ18" s="203"/>
      <c r="IR18" s="203"/>
      <c r="IS18" s="203"/>
      <c r="IT18" s="203"/>
      <c r="IU18" s="203"/>
      <c r="IV18" s="203"/>
    </row>
    <row r="19" spans="1:256" s="75" customFormat="1" ht="169.9" customHeight="1" x14ac:dyDescent="0.2">
      <c r="A19" s="201" t="s">
        <v>117</v>
      </c>
      <c r="B19" s="202"/>
      <c r="C19" s="202"/>
      <c r="D19" s="202"/>
      <c r="E19" s="202"/>
      <c r="F19" s="202"/>
      <c r="G19" s="202"/>
      <c r="H19" s="202"/>
      <c r="I19" s="202"/>
      <c r="J19" s="202"/>
      <c r="K19" s="202"/>
      <c r="L19" s="202"/>
      <c r="M19" s="202"/>
      <c r="N19" s="202"/>
      <c r="O19" s="202"/>
      <c r="P19" s="202"/>
      <c r="Q19" s="202"/>
      <c r="R19" s="202"/>
      <c r="S19" s="202"/>
      <c r="T19" s="202"/>
      <c r="U19" s="202"/>
      <c r="V19" s="202"/>
      <c r="W19" s="202"/>
      <c r="X19" s="202"/>
      <c r="Y19" s="202"/>
      <c r="Z19" s="202"/>
      <c r="AA19" s="202"/>
      <c r="AB19" s="202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  <c r="AR19" s="202"/>
      <c r="AS19" s="202"/>
      <c r="AT19" s="202"/>
      <c r="AU19" s="202"/>
      <c r="AV19" s="202"/>
      <c r="AW19" s="202"/>
      <c r="AX19" s="202"/>
      <c r="AY19" s="202"/>
      <c r="AZ19" s="202"/>
      <c r="BA19" s="202"/>
      <c r="BB19" s="202"/>
      <c r="BC19" s="202"/>
      <c r="BD19" s="202"/>
      <c r="BE19" s="202"/>
      <c r="BF19" s="202"/>
      <c r="BG19" s="202"/>
      <c r="BH19" s="202"/>
      <c r="BI19" s="202"/>
      <c r="BJ19" s="202"/>
      <c r="BK19" s="202"/>
      <c r="BL19" s="202"/>
      <c r="BM19" s="202"/>
      <c r="BN19" s="202"/>
      <c r="BO19" s="202"/>
      <c r="BP19" s="202"/>
      <c r="BQ19" s="202"/>
      <c r="BR19" s="202"/>
      <c r="BS19" s="202"/>
      <c r="BT19" s="202"/>
      <c r="BU19" s="202"/>
      <c r="BV19" s="202"/>
      <c r="BW19" s="202"/>
      <c r="BX19" s="202"/>
      <c r="BY19" s="202"/>
      <c r="BZ19" s="202"/>
      <c r="CA19" s="202"/>
      <c r="CB19" s="202"/>
      <c r="CC19" s="202"/>
      <c r="CD19" s="202"/>
      <c r="CE19" s="202"/>
      <c r="CF19" s="202"/>
      <c r="CG19" s="202"/>
      <c r="CH19" s="202"/>
      <c r="CI19" s="202"/>
      <c r="CJ19" s="202"/>
      <c r="CK19" s="202"/>
      <c r="CL19" s="202"/>
      <c r="CM19" s="202"/>
      <c r="CN19" s="202"/>
      <c r="CO19" s="202"/>
      <c r="CP19" s="202"/>
      <c r="CQ19" s="202"/>
      <c r="CR19" s="202"/>
      <c r="CS19" s="202"/>
      <c r="CT19" s="202"/>
      <c r="CU19" s="202"/>
      <c r="CV19" s="202"/>
      <c r="CW19" s="202"/>
      <c r="CX19" s="202"/>
      <c r="CY19" s="202"/>
      <c r="CZ19" s="202"/>
      <c r="DA19" s="202"/>
      <c r="DB19" s="202"/>
      <c r="DC19" s="202"/>
      <c r="DD19" s="202"/>
      <c r="DE19" s="202"/>
      <c r="DF19" s="202"/>
      <c r="DG19" s="202"/>
      <c r="DH19" s="202"/>
      <c r="DI19" s="202"/>
      <c r="DJ19" s="202"/>
      <c r="DK19" s="202"/>
      <c r="DL19" s="202"/>
      <c r="DM19" s="202"/>
      <c r="DN19" s="202"/>
      <c r="DO19" s="202"/>
      <c r="DP19" s="202"/>
      <c r="DQ19" s="202"/>
      <c r="DR19" s="202"/>
      <c r="DS19" s="202"/>
      <c r="DT19" s="202"/>
      <c r="DU19" s="202"/>
      <c r="DV19" s="202"/>
      <c r="DW19" s="202"/>
      <c r="DX19" s="202"/>
      <c r="DY19" s="202"/>
      <c r="DZ19" s="202"/>
      <c r="EA19" s="202"/>
      <c r="EB19" s="202"/>
      <c r="EC19" s="202"/>
      <c r="ED19" s="202"/>
      <c r="EE19" s="202"/>
      <c r="EF19" s="202"/>
      <c r="EG19" s="202"/>
      <c r="EH19" s="202"/>
      <c r="EI19" s="202"/>
      <c r="EJ19" s="202"/>
      <c r="EK19" s="202"/>
      <c r="EL19" s="202"/>
      <c r="EM19" s="202"/>
      <c r="EN19" s="202"/>
      <c r="EO19" s="202"/>
      <c r="EP19" s="202"/>
      <c r="EQ19" s="202"/>
      <c r="ER19" s="202"/>
      <c r="ES19" s="202"/>
      <c r="ET19" s="202"/>
      <c r="EU19" s="202"/>
      <c r="EV19" s="202"/>
      <c r="EW19" s="202"/>
      <c r="EX19" s="202"/>
      <c r="EY19" s="202"/>
      <c r="EZ19" s="202"/>
      <c r="FA19" s="202"/>
      <c r="FB19" s="202"/>
      <c r="FC19" s="202"/>
      <c r="FD19" s="202"/>
      <c r="FE19" s="202"/>
      <c r="FF19" s="202"/>
      <c r="FG19" s="202"/>
      <c r="FH19" s="202"/>
      <c r="FI19" s="202"/>
      <c r="FJ19" s="202"/>
      <c r="FK19" s="202"/>
      <c r="FL19" s="202"/>
      <c r="FM19" s="202"/>
      <c r="FN19" s="202"/>
      <c r="FO19" s="202"/>
      <c r="FP19" s="202"/>
      <c r="FQ19" s="202"/>
      <c r="FR19" s="202"/>
      <c r="FS19" s="202"/>
      <c r="FT19" s="202"/>
      <c r="FU19" s="202"/>
      <c r="FV19" s="202"/>
      <c r="FW19" s="202"/>
      <c r="FX19" s="202"/>
      <c r="FY19" s="202"/>
      <c r="FZ19" s="202"/>
      <c r="GA19" s="202"/>
      <c r="GB19" s="202"/>
      <c r="GC19" s="202"/>
      <c r="GD19" s="202"/>
      <c r="GE19" s="202"/>
      <c r="GF19" s="202"/>
      <c r="GG19" s="202"/>
      <c r="GH19" s="202"/>
      <c r="GI19" s="202"/>
      <c r="GJ19" s="202"/>
      <c r="GK19" s="202"/>
      <c r="GL19" s="202"/>
      <c r="GM19" s="202"/>
      <c r="GN19" s="202"/>
      <c r="GO19" s="202"/>
      <c r="GP19" s="202"/>
      <c r="GQ19" s="202"/>
      <c r="GR19" s="202"/>
      <c r="GS19" s="202"/>
      <c r="GT19" s="202"/>
      <c r="GU19" s="202"/>
      <c r="GV19" s="202"/>
      <c r="GW19" s="202"/>
      <c r="GX19" s="202"/>
      <c r="GY19" s="202"/>
      <c r="GZ19" s="202"/>
      <c r="HA19" s="202"/>
      <c r="HB19" s="202"/>
      <c r="HC19" s="202"/>
      <c r="HD19" s="202"/>
      <c r="HE19" s="202"/>
      <c r="HF19" s="202"/>
      <c r="HG19" s="202"/>
      <c r="HH19" s="202"/>
      <c r="HI19" s="202"/>
      <c r="HJ19" s="202"/>
      <c r="HK19" s="202"/>
      <c r="HL19" s="202"/>
      <c r="HM19" s="202"/>
      <c r="HN19" s="202"/>
      <c r="HO19" s="202"/>
      <c r="HP19" s="202"/>
      <c r="HQ19" s="202"/>
      <c r="HR19" s="202"/>
      <c r="HS19" s="202"/>
      <c r="HT19" s="202"/>
      <c r="HU19" s="202"/>
      <c r="HV19" s="202"/>
      <c r="HW19" s="202"/>
      <c r="HX19" s="202"/>
      <c r="HY19" s="202"/>
      <c r="HZ19" s="202"/>
      <c r="IA19" s="202"/>
      <c r="IB19" s="202"/>
      <c r="IC19" s="202"/>
      <c r="ID19" s="202"/>
      <c r="IE19" s="202"/>
      <c r="IF19" s="202"/>
      <c r="IG19" s="202"/>
      <c r="IH19" s="202"/>
      <c r="II19" s="202"/>
      <c r="IJ19" s="202"/>
      <c r="IK19" s="202"/>
      <c r="IL19" s="202"/>
      <c r="IM19" s="202"/>
      <c r="IN19" s="202"/>
      <c r="IO19" s="202"/>
      <c r="IP19" s="202"/>
      <c r="IQ19" s="202"/>
      <c r="IR19" s="202"/>
      <c r="IS19" s="202"/>
      <c r="IT19" s="202"/>
      <c r="IU19" s="202"/>
      <c r="IV19" s="202"/>
    </row>
  </sheetData>
  <mergeCells count="8">
    <mergeCell ref="A7:IV7"/>
    <mergeCell ref="A14:IV14"/>
    <mergeCell ref="A1:IV1"/>
    <mergeCell ref="A2:IV2"/>
    <mergeCell ref="A19:IV19"/>
    <mergeCell ref="A18:IV18"/>
    <mergeCell ref="A3:IV3"/>
    <mergeCell ref="A5:IV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30"/>
  <sheetViews>
    <sheetView workbookViewId="0">
      <selection sqref="A1:IV1"/>
    </sheetView>
  </sheetViews>
  <sheetFormatPr baseColWidth="10" defaultColWidth="4.7109375" defaultRowHeight="12.75" x14ac:dyDescent="0.2"/>
  <cols>
    <col min="1" max="1" width="8.28515625" style="6" customWidth="1"/>
    <col min="2" max="2" width="13.140625" style="6" customWidth="1"/>
    <col min="3" max="3" width="9" style="6" customWidth="1"/>
    <col min="4" max="4" width="9.85546875" style="6" customWidth="1"/>
    <col min="5" max="5" width="10.42578125" style="6" customWidth="1"/>
    <col min="6" max="6" width="7.85546875" style="6" customWidth="1"/>
    <col min="7" max="7" width="12.42578125" style="6" customWidth="1"/>
    <col min="8" max="8" width="10.42578125" style="6" customWidth="1"/>
    <col min="9" max="9" width="10.140625" style="6" customWidth="1"/>
    <col min="10" max="10" width="11.42578125" style="6" customWidth="1"/>
    <col min="11" max="11" width="10.7109375" style="6" customWidth="1"/>
    <col min="12" max="12" width="12.42578125" style="6" customWidth="1"/>
    <col min="13" max="16384" width="4.7109375" style="6"/>
  </cols>
  <sheetData>
    <row r="1" spans="1:256" s="133" customFormat="1" x14ac:dyDescent="0.2">
      <c r="A1" s="205" t="s">
        <v>180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  <c r="V1" s="205"/>
      <c r="W1" s="205"/>
      <c r="X1" s="205"/>
      <c r="Y1" s="205"/>
      <c r="Z1" s="205"/>
      <c r="AA1" s="205"/>
      <c r="AB1" s="205"/>
      <c r="AC1" s="205"/>
      <c r="AD1" s="205"/>
      <c r="AE1" s="205"/>
      <c r="AF1" s="205"/>
      <c r="AG1" s="205"/>
      <c r="AH1" s="205"/>
      <c r="AI1" s="205"/>
      <c r="AJ1" s="205"/>
      <c r="AK1" s="205"/>
      <c r="AL1" s="205"/>
      <c r="AM1" s="205"/>
      <c r="AN1" s="205"/>
      <c r="AO1" s="205"/>
      <c r="AP1" s="205"/>
      <c r="AQ1" s="205"/>
      <c r="AR1" s="205"/>
      <c r="AS1" s="205"/>
      <c r="AT1" s="205"/>
      <c r="AU1" s="205"/>
      <c r="AV1" s="205"/>
      <c r="AW1" s="205"/>
      <c r="AX1" s="205"/>
      <c r="AY1" s="205"/>
      <c r="AZ1" s="205"/>
      <c r="BA1" s="205"/>
      <c r="BB1" s="205"/>
      <c r="BC1" s="205"/>
      <c r="BD1" s="205"/>
      <c r="BE1" s="205"/>
      <c r="BF1" s="205"/>
      <c r="BG1" s="205"/>
      <c r="BH1" s="205"/>
      <c r="BI1" s="205"/>
      <c r="BJ1" s="205"/>
      <c r="BK1" s="205"/>
      <c r="BL1" s="205"/>
      <c r="BM1" s="205"/>
      <c r="BN1" s="205"/>
      <c r="BO1" s="205"/>
      <c r="BP1" s="205"/>
      <c r="BQ1" s="205"/>
      <c r="BR1" s="205"/>
      <c r="BS1" s="205"/>
      <c r="BT1" s="205"/>
      <c r="BU1" s="205"/>
      <c r="BV1" s="205"/>
      <c r="BW1" s="205"/>
      <c r="BX1" s="205"/>
      <c r="BY1" s="205"/>
      <c r="BZ1" s="205"/>
      <c r="CA1" s="205"/>
      <c r="CB1" s="205"/>
      <c r="CC1" s="205"/>
      <c r="CD1" s="205"/>
      <c r="CE1" s="205"/>
      <c r="CF1" s="205"/>
      <c r="CG1" s="205"/>
      <c r="CH1" s="205"/>
      <c r="CI1" s="205"/>
      <c r="CJ1" s="205"/>
      <c r="CK1" s="205"/>
      <c r="CL1" s="205"/>
      <c r="CM1" s="205"/>
      <c r="CN1" s="205"/>
      <c r="CO1" s="205"/>
      <c r="CP1" s="205"/>
      <c r="CQ1" s="205"/>
      <c r="CR1" s="205"/>
      <c r="CS1" s="205"/>
      <c r="CT1" s="205"/>
      <c r="CU1" s="205"/>
      <c r="CV1" s="205"/>
      <c r="CW1" s="205"/>
      <c r="CX1" s="205"/>
      <c r="CY1" s="205"/>
      <c r="CZ1" s="205"/>
      <c r="DA1" s="205"/>
      <c r="DB1" s="205"/>
      <c r="DC1" s="205"/>
      <c r="DD1" s="205"/>
      <c r="DE1" s="205"/>
      <c r="DF1" s="205"/>
      <c r="DG1" s="205"/>
      <c r="DH1" s="205"/>
      <c r="DI1" s="205"/>
      <c r="DJ1" s="205"/>
      <c r="DK1" s="205"/>
      <c r="DL1" s="205"/>
      <c r="DM1" s="205"/>
      <c r="DN1" s="205"/>
      <c r="DO1" s="205"/>
      <c r="DP1" s="205"/>
      <c r="DQ1" s="205"/>
      <c r="DR1" s="205"/>
      <c r="DS1" s="205"/>
      <c r="DT1" s="205"/>
      <c r="DU1" s="205"/>
      <c r="DV1" s="205"/>
      <c r="DW1" s="205"/>
      <c r="DX1" s="205"/>
      <c r="DY1" s="205"/>
      <c r="DZ1" s="205"/>
      <c r="EA1" s="205"/>
      <c r="EB1" s="205"/>
      <c r="EC1" s="205"/>
      <c r="ED1" s="205"/>
      <c r="EE1" s="205"/>
      <c r="EF1" s="205"/>
      <c r="EG1" s="205"/>
      <c r="EH1" s="205"/>
      <c r="EI1" s="205"/>
      <c r="EJ1" s="205"/>
      <c r="EK1" s="205"/>
      <c r="EL1" s="205"/>
      <c r="EM1" s="205"/>
      <c r="EN1" s="205"/>
      <c r="EO1" s="205"/>
      <c r="EP1" s="205"/>
      <c r="EQ1" s="205"/>
      <c r="ER1" s="205"/>
      <c r="ES1" s="205"/>
      <c r="ET1" s="205"/>
      <c r="EU1" s="205"/>
      <c r="EV1" s="205"/>
      <c r="EW1" s="205"/>
      <c r="EX1" s="205"/>
      <c r="EY1" s="205"/>
      <c r="EZ1" s="205"/>
      <c r="FA1" s="205"/>
      <c r="FB1" s="205"/>
      <c r="FC1" s="205"/>
      <c r="FD1" s="205"/>
      <c r="FE1" s="205"/>
      <c r="FF1" s="205"/>
      <c r="FG1" s="205"/>
      <c r="FH1" s="205"/>
      <c r="FI1" s="205"/>
      <c r="FJ1" s="205"/>
      <c r="FK1" s="205"/>
      <c r="FL1" s="205"/>
      <c r="FM1" s="205"/>
      <c r="FN1" s="205"/>
      <c r="FO1" s="205"/>
      <c r="FP1" s="205"/>
      <c r="FQ1" s="205"/>
      <c r="FR1" s="205"/>
      <c r="FS1" s="205"/>
      <c r="FT1" s="205"/>
      <c r="FU1" s="205"/>
      <c r="FV1" s="205"/>
      <c r="FW1" s="205"/>
      <c r="FX1" s="205"/>
      <c r="FY1" s="205"/>
      <c r="FZ1" s="205"/>
      <c r="GA1" s="205"/>
      <c r="GB1" s="205"/>
      <c r="GC1" s="205"/>
      <c r="GD1" s="205"/>
      <c r="GE1" s="205"/>
      <c r="GF1" s="205"/>
      <c r="GG1" s="205"/>
      <c r="GH1" s="205"/>
      <c r="GI1" s="205"/>
      <c r="GJ1" s="205"/>
      <c r="GK1" s="205"/>
      <c r="GL1" s="205"/>
      <c r="GM1" s="205"/>
      <c r="GN1" s="205"/>
      <c r="GO1" s="205"/>
      <c r="GP1" s="205"/>
      <c r="GQ1" s="205"/>
      <c r="GR1" s="205"/>
      <c r="GS1" s="205"/>
      <c r="GT1" s="205"/>
      <c r="GU1" s="205"/>
      <c r="GV1" s="205"/>
      <c r="GW1" s="205"/>
      <c r="GX1" s="205"/>
      <c r="GY1" s="205"/>
      <c r="GZ1" s="205"/>
      <c r="HA1" s="205"/>
      <c r="HB1" s="205"/>
      <c r="HC1" s="205"/>
      <c r="HD1" s="205"/>
      <c r="HE1" s="205"/>
      <c r="HF1" s="205"/>
      <c r="HG1" s="205"/>
      <c r="HH1" s="205"/>
      <c r="HI1" s="205"/>
      <c r="HJ1" s="205"/>
      <c r="HK1" s="205"/>
      <c r="HL1" s="205"/>
      <c r="HM1" s="205"/>
      <c r="HN1" s="205"/>
      <c r="HO1" s="205"/>
      <c r="HP1" s="205"/>
      <c r="HQ1" s="205"/>
      <c r="HR1" s="205"/>
      <c r="HS1" s="205"/>
      <c r="HT1" s="205"/>
      <c r="HU1" s="205"/>
      <c r="HV1" s="205"/>
      <c r="HW1" s="205"/>
      <c r="HX1" s="205"/>
      <c r="HY1" s="205"/>
      <c r="HZ1" s="205"/>
      <c r="IA1" s="205"/>
      <c r="IB1" s="205"/>
      <c r="IC1" s="205"/>
      <c r="ID1" s="205"/>
      <c r="IE1" s="205"/>
      <c r="IF1" s="205"/>
      <c r="IG1" s="205"/>
      <c r="IH1" s="205"/>
      <c r="II1" s="205"/>
      <c r="IJ1" s="205"/>
      <c r="IK1" s="205"/>
      <c r="IL1" s="205"/>
      <c r="IM1" s="205"/>
      <c r="IN1" s="205"/>
      <c r="IO1" s="205"/>
      <c r="IP1" s="205"/>
      <c r="IQ1" s="205"/>
      <c r="IR1" s="205"/>
      <c r="IS1" s="205"/>
      <c r="IT1" s="205"/>
      <c r="IU1" s="205"/>
      <c r="IV1" s="205"/>
    </row>
    <row r="2" spans="1:256" s="72" customFormat="1" ht="12.75" customHeight="1" x14ac:dyDescent="0.2">
      <c r="A2" s="146" t="s">
        <v>2</v>
      </c>
      <c r="B2" s="146"/>
      <c r="C2" s="146"/>
      <c r="D2" s="146"/>
      <c r="E2" s="146"/>
      <c r="F2" s="146"/>
      <c r="G2" s="146"/>
      <c r="H2" s="146"/>
      <c r="I2" s="146"/>
      <c r="J2" s="146"/>
      <c r="K2" s="146"/>
      <c r="L2" s="146"/>
      <c r="M2" s="146"/>
      <c r="N2" s="146"/>
      <c r="O2" s="146"/>
      <c r="P2" s="146"/>
      <c r="Q2" s="146"/>
      <c r="R2" s="146"/>
      <c r="S2" s="146"/>
      <c r="T2" s="146"/>
      <c r="U2" s="146"/>
      <c r="V2" s="146"/>
      <c r="W2" s="146"/>
      <c r="X2" s="146"/>
      <c r="Y2" s="146"/>
      <c r="Z2" s="146"/>
      <c r="AA2" s="146"/>
      <c r="AB2" s="146"/>
      <c r="AC2" s="146"/>
      <c r="AD2" s="146"/>
      <c r="AE2" s="146"/>
      <c r="AF2" s="146"/>
      <c r="AG2" s="146"/>
      <c r="AH2" s="146"/>
      <c r="AI2" s="146"/>
      <c r="AJ2" s="146"/>
      <c r="AK2" s="146"/>
      <c r="AL2" s="146"/>
      <c r="AM2" s="146"/>
      <c r="AN2" s="146"/>
      <c r="AO2" s="146"/>
      <c r="AP2" s="146"/>
      <c r="AQ2" s="146"/>
      <c r="AR2" s="146"/>
      <c r="AS2" s="146"/>
      <c r="AT2" s="146"/>
      <c r="AU2" s="146"/>
      <c r="AV2" s="146"/>
      <c r="AW2" s="146"/>
      <c r="AX2" s="146"/>
      <c r="AY2" s="146"/>
      <c r="AZ2" s="146"/>
      <c r="BA2" s="146"/>
      <c r="BB2" s="146"/>
      <c r="BC2" s="146"/>
      <c r="BD2" s="146"/>
      <c r="BE2" s="146"/>
      <c r="BF2" s="146"/>
      <c r="BG2" s="146"/>
      <c r="BH2" s="146"/>
      <c r="BI2" s="146"/>
      <c r="BJ2" s="146"/>
      <c r="BK2" s="146"/>
      <c r="BL2" s="146"/>
      <c r="BM2" s="146"/>
      <c r="BN2" s="146"/>
      <c r="BO2" s="146"/>
      <c r="BP2" s="146"/>
      <c r="BQ2" s="146"/>
      <c r="BR2" s="146"/>
      <c r="BS2" s="146"/>
      <c r="BT2" s="146"/>
      <c r="BU2" s="146"/>
      <c r="BV2" s="146"/>
      <c r="BW2" s="146"/>
      <c r="BX2" s="146"/>
      <c r="BY2" s="146"/>
      <c r="BZ2" s="146"/>
      <c r="CA2" s="146"/>
      <c r="CB2" s="146"/>
      <c r="CC2" s="146"/>
      <c r="CD2" s="146"/>
      <c r="CE2" s="146"/>
      <c r="CF2" s="146"/>
      <c r="CG2" s="146"/>
      <c r="CH2" s="146"/>
      <c r="CI2" s="146"/>
      <c r="CJ2" s="146"/>
      <c r="CK2" s="146"/>
      <c r="CL2" s="146"/>
      <c r="CM2" s="146"/>
      <c r="CN2" s="146"/>
      <c r="CO2" s="146"/>
      <c r="CP2" s="146"/>
      <c r="CQ2" s="146"/>
      <c r="CR2" s="146"/>
      <c r="CS2" s="146"/>
      <c r="CT2" s="146"/>
      <c r="CU2" s="146"/>
      <c r="CV2" s="146"/>
      <c r="CW2" s="146"/>
      <c r="CX2" s="146"/>
      <c r="CY2" s="146"/>
      <c r="CZ2" s="146"/>
      <c r="DA2" s="146"/>
      <c r="DB2" s="146"/>
      <c r="DC2" s="146"/>
      <c r="DD2" s="146"/>
      <c r="DE2" s="146"/>
      <c r="DF2" s="146"/>
      <c r="DG2" s="146"/>
      <c r="DH2" s="146"/>
      <c r="DI2" s="146"/>
      <c r="DJ2" s="146"/>
      <c r="DK2" s="146"/>
      <c r="DL2" s="146"/>
      <c r="DM2" s="146"/>
      <c r="DN2" s="146"/>
      <c r="DO2" s="146"/>
      <c r="DP2" s="146"/>
      <c r="DQ2" s="146"/>
      <c r="DR2" s="146"/>
      <c r="DS2" s="146"/>
      <c r="DT2" s="146"/>
      <c r="DU2" s="146"/>
      <c r="DV2" s="146"/>
      <c r="DW2" s="146"/>
      <c r="DX2" s="146"/>
      <c r="DY2" s="146"/>
      <c r="DZ2" s="146"/>
      <c r="EA2" s="146"/>
      <c r="EB2" s="146"/>
      <c r="EC2" s="146"/>
      <c r="ED2" s="146"/>
      <c r="EE2" s="146"/>
      <c r="EF2" s="146"/>
      <c r="EG2" s="146"/>
      <c r="EH2" s="146"/>
      <c r="EI2" s="146"/>
      <c r="EJ2" s="146"/>
      <c r="EK2" s="146"/>
      <c r="EL2" s="146"/>
      <c r="EM2" s="146"/>
      <c r="EN2" s="146"/>
      <c r="EO2" s="146"/>
      <c r="EP2" s="146"/>
      <c r="EQ2" s="146"/>
      <c r="ER2" s="146"/>
      <c r="ES2" s="146"/>
      <c r="ET2" s="146"/>
      <c r="EU2" s="146"/>
      <c r="EV2" s="146"/>
      <c r="EW2" s="146"/>
      <c r="EX2" s="146"/>
      <c r="EY2" s="146"/>
      <c r="EZ2" s="146"/>
      <c r="FA2" s="146"/>
      <c r="FB2" s="146"/>
      <c r="FC2" s="146"/>
      <c r="FD2" s="146"/>
      <c r="FE2" s="146"/>
      <c r="FF2" s="146"/>
      <c r="FG2" s="146"/>
      <c r="FH2" s="146"/>
      <c r="FI2" s="146"/>
      <c r="FJ2" s="146"/>
      <c r="FK2" s="146"/>
      <c r="FL2" s="146"/>
      <c r="FM2" s="146"/>
      <c r="FN2" s="146"/>
      <c r="FO2" s="146"/>
      <c r="FP2" s="146"/>
      <c r="FQ2" s="146"/>
      <c r="FR2" s="146"/>
      <c r="FS2" s="146"/>
      <c r="FT2" s="146"/>
      <c r="FU2" s="146"/>
      <c r="FV2" s="146"/>
      <c r="FW2" s="146"/>
      <c r="FX2" s="146"/>
      <c r="FY2" s="146"/>
      <c r="FZ2" s="146"/>
      <c r="GA2" s="146"/>
      <c r="GB2" s="146"/>
      <c r="GC2" s="146"/>
      <c r="GD2" s="146"/>
      <c r="GE2" s="146"/>
      <c r="GF2" s="146"/>
      <c r="GG2" s="146"/>
      <c r="GH2" s="146"/>
      <c r="GI2" s="146"/>
      <c r="GJ2" s="146"/>
      <c r="GK2" s="146"/>
      <c r="GL2" s="146"/>
      <c r="GM2" s="146"/>
      <c r="GN2" s="146"/>
      <c r="GO2" s="146"/>
      <c r="GP2" s="146"/>
      <c r="GQ2" s="146"/>
      <c r="GR2" s="146"/>
      <c r="GS2" s="146"/>
      <c r="GT2" s="146"/>
      <c r="GU2" s="146"/>
      <c r="GV2" s="146"/>
      <c r="GW2" s="146"/>
      <c r="GX2" s="146"/>
      <c r="GY2" s="146"/>
      <c r="GZ2" s="146"/>
      <c r="HA2" s="146"/>
      <c r="HB2" s="146"/>
      <c r="HC2" s="146"/>
      <c r="HD2" s="146"/>
      <c r="HE2" s="146"/>
      <c r="HF2" s="146"/>
      <c r="HG2" s="146"/>
      <c r="HH2" s="146"/>
      <c r="HI2" s="146"/>
      <c r="HJ2" s="146"/>
      <c r="HK2" s="146"/>
      <c r="HL2" s="146"/>
      <c r="HM2" s="146"/>
      <c r="HN2" s="146"/>
      <c r="HO2" s="146"/>
      <c r="HP2" s="146"/>
      <c r="HQ2" s="146"/>
      <c r="HR2" s="146"/>
      <c r="HS2" s="146"/>
      <c r="HT2" s="146"/>
      <c r="HU2" s="146"/>
      <c r="HV2" s="146"/>
      <c r="HW2" s="146"/>
      <c r="HX2" s="146"/>
      <c r="HY2" s="146"/>
      <c r="HZ2" s="146"/>
      <c r="IA2" s="146"/>
      <c r="IB2" s="146"/>
      <c r="IC2" s="146"/>
      <c r="ID2" s="146"/>
      <c r="IE2" s="146"/>
      <c r="IF2" s="146"/>
      <c r="IG2" s="146"/>
      <c r="IH2" s="146"/>
      <c r="II2" s="146"/>
      <c r="IJ2" s="146"/>
      <c r="IK2" s="146"/>
      <c r="IL2" s="146"/>
      <c r="IM2" s="146"/>
      <c r="IN2" s="146"/>
      <c r="IO2" s="146"/>
      <c r="IP2" s="146"/>
      <c r="IQ2" s="146"/>
      <c r="IR2" s="146"/>
      <c r="IS2" s="146"/>
      <c r="IT2" s="146"/>
      <c r="IU2" s="146"/>
      <c r="IV2" s="146"/>
    </row>
    <row r="3" spans="1:256" s="117" customFormat="1" ht="14.25" customHeight="1" x14ac:dyDescent="0.2">
      <c r="A3" s="209"/>
      <c r="B3" s="209"/>
      <c r="C3" s="209"/>
      <c r="D3" s="209"/>
      <c r="E3" s="209"/>
      <c r="F3" s="209"/>
      <c r="G3" s="209"/>
      <c r="H3" s="209"/>
      <c r="I3" s="209"/>
      <c r="J3" s="209"/>
      <c r="K3" s="209"/>
      <c r="L3" s="209"/>
      <c r="M3" s="209"/>
      <c r="N3" s="209"/>
      <c r="O3" s="209"/>
      <c r="P3" s="209"/>
      <c r="Q3" s="209"/>
      <c r="R3" s="209"/>
      <c r="S3" s="209"/>
      <c r="T3" s="209"/>
      <c r="U3" s="209"/>
      <c r="V3" s="209"/>
      <c r="W3" s="209"/>
      <c r="X3" s="209"/>
      <c r="Y3" s="209"/>
      <c r="Z3" s="209"/>
      <c r="AA3" s="209"/>
      <c r="AB3" s="209"/>
      <c r="AC3" s="209"/>
      <c r="AD3" s="209"/>
      <c r="AE3" s="209"/>
      <c r="AF3" s="209"/>
      <c r="AG3" s="209"/>
      <c r="AH3" s="209"/>
      <c r="AI3" s="209"/>
      <c r="AJ3" s="209"/>
      <c r="AK3" s="209"/>
      <c r="AL3" s="209"/>
      <c r="AM3" s="209"/>
      <c r="AN3" s="209"/>
      <c r="AO3" s="209"/>
      <c r="AP3" s="209"/>
      <c r="AQ3" s="209"/>
      <c r="AR3" s="209"/>
      <c r="AS3" s="209"/>
      <c r="AT3" s="209"/>
      <c r="AU3" s="209"/>
      <c r="AV3" s="209"/>
      <c r="AW3" s="209"/>
      <c r="AX3" s="209"/>
      <c r="AY3" s="209"/>
      <c r="AZ3" s="209"/>
      <c r="BA3" s="209"/>
      <c r="BB3" s="209"/>
      <c r="BC3" s="209"/>
      <c r="BD3" s="209"/>
      <c r="BE3" s="209"/>
      <c r="BF3" s="209"/>
      <c r="BG3" s="209"/>
      <c r="BH3" s="209"/>
      <c r="BI3" s="209"/>
      <c r="BJ3" s="209"/>
      <c r="BK3" s="209"/>
      <c r="BL3" s="209"/>
      <c r="BM3" s="209"/>
      <c r="BN3" s="209"/>
      <c r="BO3" s="209"/>
      <c r="BP3" s="209"/>
      <c r="BQ3" s="209"/>
      <c r="BR3" s="209"/>
      <c r="BS3" s="209"/>
      <c r="BT3" s="209"/>
      <c r="BU3" s="209"/>
      <c r="BV3" s="209"/>
      <c r="BW3" s="209"/>
      <c r="BX3" s="209"/>
      <c r="BY3" s="209"/>
      <c r="BZ3" s="209"/>
      <c r="CA3" s="209"/>
      <c r="CB3" s="209"/>
      <c r="CC3" s="209"/>
      <c r="CD3" s="209"/>
      <c r="CE3" s="209"/>
      <c r="CF3" s="209"/>
      <c r="CG3" s="209"/>
      <c r="CH3" s="209"/>
      <c r="CI3" s="209"/>
      <c r="CJ3" s="209"/>
      <c r="CK3" s="209"/>
      <c r="CL3" s="209"/>
      <c r="CM3" s="209"/>
      <c r="CN3" s="209"/>
      <c r="CO3" s="209"/>
      <c r="CP3" s="209"/>
      <c r="CQ3" s="209"/>
      <c r="CR3" s="209"/>
      <c r="CS3" s="209"/>
      <c r="CT3" s="209"/>
      <c r="CU3" s="209"/>
      <c r="CV3" s="209"/>
      <c r="CW3" s="209"/>
      <c r="CX3" s="209"/>
      <c r="CY3" s="209"/>
      <c r="CZ3" s="209"/>
      <c r="DA3" s="209"/>
      <c r="DB3" s="209"/>
      <c r="DC3" s="209"/>
      <c r="DD3" s="209"/>
      <c r="DE3" s="209"/>
      <c r="DF3" s="209"/>
      <c r="DG3" s="209"/>
      <c r="DH3" s="209"/>
      <c r="DI3" s="209"/>
      <c r="DJ3" s="209"/>
      <c r="DK3" s="209"/>
      <c r="DL3" s="209"/>
      <c r="DM3" s="209"/>
      <c r="DN3" s="209"/>
      <c r="DO3" s="209"/>
      <c r="DP3" s="209"/>
      <c r="DQ3" s="209"/>
      <c r="DR3" s="209"/>
      <c r="DS3" s="209"/>
      <c r="DT3" s="209"/>
      <c r="DU3" s="209"/>
      <c r="DV3" s="209"/>
      <c r="DW3" s="209"/>
      <c r="DX3" s="209"/>
      <c r="DY3" s="209"/>
      <c r="DZ3" s="209"/>
      <c r="EA3" s="209"/>
      <c r="EB3" s="209"/>
      <c r="EC3" s="209"/>
      <c r="ED3" s="209"/>
      <c r="EE3" s="209"/>
      <c r="EF3" s="209"/>
      <c r="EG3" s="209"/>
      <c r="EH3" s="209"/>
      <c r="EI3" s="209"/>
      <c r="EJ3" s="209"/>
      <c r="EK3" s="209"/>
      <c r="EL3" s="209"/>
      <c r="EM3" s="209"/>
      <c r="EN3" s="209"/>
      <c r="EO3" s="209"/>
      <c r="EP3" s="209"/>
      <c r="EQ3" s="209"/>
      <c r="ER3" s="209"/>
      <c r="ES3" s="209"/>
      <c r="ET3" s="209"/>
      <c r="EU3" s="209"/>
      <c r="EV3" s="209"/>
      <c r="EW3" s="209"/>
      <c r="EX3" s="209"/>
      <c r="EY3" s="209"/>
      <c r="EZ3" s="209"/>
      <c r="FA3" s="209"/>
      <c r="FB3" s="209"/>
      <c r="FC3" s="209"/>
      <c r="FD3" s="209"/>
      <c r="FE3" s="209"/>
      <c r="FF3" s="209"/>
      <c r="FG3" s="209"/>
      <c r="FH3" s="209"/>
      <c r="FI3" s="209"/>
      <c r="FJ3" s="209"/>
      <c r="FK3" s="209"/>
      <c r="FL3" s="209"/>
      <c r="FM3" s="209"/>
      <c r="FN3" s="209"/>
      <c r="FO3" s="209"/>
      <c r="FP3" s="209"/>
      <c r="FQ3" s="209"/>
      <c r="FR3" s="209"/>
      <c r="FS3" s="209"/>
      <c r="FT3" s="209"/>
      <c r="FU3" s="209"/>
      <c r="FV3" s="209"/>
      <c r="FW3" s="209"/>
      <c r="FX3" s="209"/>
      <c r="FY3" s="209"/>
      <c r="FZ3" s="209"/>
      <c r="GA3" s="209"/>
      <c r="GB3" s="209"/>
      <c r="GC3" s="209"/>
      <c r="GD3" s="209"/>
      <c r="GE3" s="209"/>
      <c r="GF3" s="209"/>
      <c r="GG3" s="209"/>
      <c r="GH3" s="209"/>
      <c r="GI3" s="209"/>
      <c r="GJ3" s="209"/>
      <c r="GK3" s="209"/>
      <c r="GL3" s="209"/>
      <c r="GM3" s="209"/>
      <c r="GN3" s="209"/>
      <c r="GO3" s="209"/>
      <c r="GP3" s="209"/>
      <c r="GQ3" s="209"/>
      <c r="GR3" s="209"/>
      <c r="GS3" s="209"/>
      <c r="GT3" s="209"/>
      <c r="GU3" s="209"/>
      <c r="GV3" s="209"/>
      <c r="GW3" s="209"/>
      <c r="GX3" s="209"/>
      <c r="GY3" s="209"/>
      <c r="GZ3" s="209"/>
      <c r="HA3" s="209"/>
      <c r="HB3" s="209"/>
      <c r="HC3" s="209"/>
      <c r="HD3" s="209"/>
      <c r="HE3" s="209"/>
      <c r="HF3" s="209"/>
      <c r="HG3" s="209"/>
      <c r="HH3" s="209"/>
      <c r="HI3" s="209"/>
      <c r="HJ3" s="209"/>
      <c r="HK3" s="209"/>
      <c r="HL3" s="209"/>
      <c r="HM3" s="209"/>
      <c r="HN3" s="209"/>
      <c r="HO3" s="209"/>
      <c r="HP3" s="209"/>
      <c r="HQ3" s="209"/>
      <c r="HR3" s="209"/>
      <c r="HS3" s="209"/>
      <c r="HT3" s="209"/>
      <c r="HU3" s="209"/>
      <c r="HV3" s="209"/>
      <c r="HW3" s="209"/>
      <c r="HX3" s="209"/>
      <c r="HY3" s="209"/>
      <c r="HZ3" s="209"/>
      <c r="IA3" s="209"/>
      <c r="IB3" s="209"/>
      <c r="IC3" s="209"/>
      <c r="ID3" s="209"/>
      <c r="IE3" s="209"/>
      <c r="IF3" s="209"/>
      <c r="IG3" s="209"/>
      <c r="IH3" s="209"/>
      <c r="II3" s="209"/>
      <c r="IJ3" s="209"/>
      <c r="IK3" s="209"/>
      <c r="IL3" s="209"/>
      <c r="IM3" s="209"/>
      <c r="IN3" s="209"/>
      <c r="IO3" s="209"/>
      <c r="IP3" s="209"/>
      <c r="IQ3" s="209"/>
      <c r="IR3" s="209"/>
      <c r="IS3" s="209"/>
      <c r="IT3" s="209"/>
      <c r="IU3" s="209"/>
      <c r="IV3" s="209"/>
    </row>
    <row r="4" spans="1:256" s="54" customFormat="1" ht="105" customHeight="1" x14ac:dyDescent="0.2">
      <c r="A4" s="116" t="s">
        <v>179</v>
      </c>
      <c r="B4" s="115" t="s">
        <v>178</v>
      </c>
      <c r="C4" s="115" t="s">
        <v>15</v>
      </c>
      <c r="D4" s="115" t="s">
        <v>177</v>
      </c>
      <c r="E4" s="115" t="s">
        <v>176</v>
      </c>
      <c r="F4" s="115" t="s">
        <v>14</v>
      </c>
      <c r="G4" s="115" t="s">
        <v>175</v>
      </c>
      <c r="H4" s="115" t="s">
        <v>13</v>
      </c>
      <c r="I4" s="115" t="s">
        <v>174</v>
      </c>
      <c r="J4" s="115" t="s">
        <v>173</v>
      </c>
      <c r="K4" s="115" t="s">
        <v>172</v>
      </c>
      <c r="L4" s="115" t="s">
        <v>171</v>
      </c>
    </row>
    <row r="5" spans="1:256" s="114" customFormat="1" ht="12.75" customHeight="1" x14ac:dyDescent="0.2">
      <c r="A5" s="210"/>
      <c r="B5" s="210"/>
      <c r="C5" s="210"/>
      <c r="D5" s="210"/>
      <c r="E5" s="210"/>
      <c r="F5" s="210"/>
      <c r="G5" s="210"/>
      <c r="H5" s="210"/>
      <c r="I5" s="210"/>
      <c r="J5" s="210"/>
      <c r="K5" s="210"/>
      <c r="L5" s="210"/>
      <c r="M5" s="210"/>
      <c r="N5" s="210"/>
      <c r="O5" s="210"/>
      <c r="P5" s="210"/>
      <c r="Q5" s="210"/>
      <c r="R5" s="210"/>
      <c r="S5" s="210"/>
      <c r="T5" s="210"/>
      <c r="U5" s="210"/>
      <c r="V5" s="210"/>
      <c r="W5" s="210"/>
      <c r="X5" s="210"/>
      <c r="Y5" s="210"/>
      <c r="Z5" s="210"/>
      <c r="AA5" s="210"/>
      <c r="AB5" s="210"/>
      <c r="AC5" s="210"/>
      <c r="AD5" s="210"/>
      <c r="AE5" s="210"/>
      <c r="AF5" s="210"/>
      <c r="AG5" s="210"/>
      <c r="AH5" s="210"/>
      <c r="AI5" s="210"/>
      <c r="AJ5" s="210"/>
      <c r="AK5" s="210"/>
      <c r="AL5" s="210"/>
      <c r="AM5" s="210"/>
      <c r="AN5" s="210"/>
      <c r="AO5" s="210"/>
      <c r="AP5" s="210"/>
      <c r="AQ5" s="210"/>
      <c r="AR5" s="210"/>
      <c r="AS5" s="210"/>
      <c r="AT5" s="210"/>
      <c r="AU5" s="210"/>
      <c r="AV5" s="210"/>
      <c r="AW5" s="210"/>
      <c r="AX5" s="210"/>
      <c r="AY5" s="210"/>
      <c r="AZ5" s="210"/>
      <c r="BA5" s="210"/>
      <c r="BB5" s="210"/>
      <c r="BC5" s="210"/>
      <c r="BD5" s="210"/>
      <c r="BE5" s="210"/>
      <c r="BF5" s="210"/>
      <c r="BG5" s="210"/>
      <c r="BH5" s="210"/>
      <c r="BI5" s="210"/>
      <c r="BJ5" s="210"/>
      <c r="BK5" s="210"/>
      <c r="BL5" s="210"/>
      <c r="BM5" s="210"/>
      <c r="BN5" s="210"/>
      <c r="BO5" s="210"/>
      <c r="BP5" s="210"/>
      <c r="BQ5" s="210"/>
      <c r="BR5" s="210"/>
      <c r="BS5" s="210"/>
      <c r="BT5" s="210"/>
      <c r="BU5" s="210"/>
      <c r="BV5" s="210"/>
      <c r="BW5" s="210"/>
      <c r="BX5" s="210"/>
      <c r="BY5" s="210"/>
      <c r="BZ5" s="210"/>
      <c r="CA5" s="210"/>
      <c r="CB5" s="210"/>
      <c r="CC5" s="210"/>
      <c r="CD5" s="210"/>
      <c r="CE5" s="210"/>
      <c r="CF5" s="210"/>
      <c r="CG5" s="210"/>
      <c r="CH5" s="210"/>
      <c r="CI5" s="210"/>
      <c r="CJ5" s="210"/>
      <c r="CK5" s="210"/>
      <c r="CL5" s="210"/>
      <c r="CM5" s="210"/>
      <c r="CN5" s="210"/>
      <c r="CO5" s="210"/>
      <c r="CP5" s="210"/>
      <c r="CQ5" s="210"/>
      <c r="CR5" s="210"/>
      <c r="CS5" s="210"/>
      <c r="CT5" s="210"/>
      <c r="CU5" s="210"/>
      <c r="CV5" s="210"/>
      <c r="CW5" s="210"/>
      <c r="CX5" s="210"/>
      <c r="CY5" s="210"/>
      <c r="CZ5" s="210"/>
      <c r="DA5" s="210"/>
      <c r="DB5" s="210"/>
      <c r="DC5" s="210"/>
      <c r="DD5" s="210"/>
      <c r="DE5" s="210"/>
      <c r="DF5" s="210"/>
      <c r="DG5" s="210"/>
      <c r="DH5" s="210"/>
      <c r="DI5" s="210"/>
      <c r="DJ5" s="210"/>
      <c r="DK5" s="210"/>
      <c r="DL5" s="210"/>
      <c r="DM5" s="210"/>
      <c r="DN5" s="210"/>
      <c r="DO5" s="210"/>
      <c r="DP5" s="210"/>
      <c r="DQ5" s="210"/>
      <c r="DR5" s="210"/>
      <c r="DS5" s="210"/>
      <c r="DT5" s="210"/>
      <c r="DU5" s="210"/>
      <c r="DV5" s="210"/>
      <c r="DW5" s="210"/>
      <c r="DX5" s="210"/>
      <c r="DY5" s="210"/>
      <c r="DZ5" s="210"/>
      <c r="EA5" s="210"/>
      <c r="EB5" s="210"/>
      <c r="EC5" s="210"/>
      <c r="ED5" s="210"/>
      <c r="EE5" s="210"/>
      <c r="EF5" s="210"/>
      <c r="EG5" s="210"/>
      <c r="EH5" s="210"/>
      <c r="EI5" s="210"/>
      <c r="EJ5" s="210"/>
      <c r="EK5" s="210"/>
      <c r="EL5" s="210"/>
      <c r="EM5" s="210"/>
      <c r="EN5" s="210"/>
      <c r="EO5" s="210"/>
      <c r="EP5" s="210"/>
      <c r="EQ5" s="210"/>
      <c r="ER5" s="210"/>
      <c r="ES5" s="210"/>
      <c r="ET5" s="210"/>
      <c r="EU5" s="210"/>
      <c r="EV5" s="210"/>
      <c r="EW5" s="210"/>
      <c r="EX5" s="210"/>
      <c r="EY5" s="210"/>
      <c r="EZ5" s="210"/>
      <c r="FA5" s="210"/>
      <c r="FB5" s="210"/>
      <c r="FC5" s="210"/>
      <c r="FD5" s="210"/>
      <c r="FE5" s="210"/>
      <c r="FF5" s="210"/>
      <c r="FG5" s="210"/>
      <c r="FH5" s="210"/>
      <c r="FI5" s="210"/>
      <c r="FJ5" s="210"/>
      <c r="FK5" s="210"/>
      <c r="FL5" s="210"/>
      <c r="FM5" s="210"/>
      <c r="FN5" s="210"/>
      <c r="FO5" s="210"/>
      <c r="FP5" s="210"/>
      <c r="FQ5" s="210"/>
      <c r="FR5" s="210"/>
      <c r="FS5" s="210"/>
      <c r="FT5" s="210"/>
      <c r="FU5" s="210"/>
      <c r="FV5" s="210"/>
      <c r="FW5" s="210"/>
      <c r="FX5" s="210"/>
      <c r="FY5" s="210"/>
      <c r="FZ5" s="210"/>
      <c r="GA5" s="210"/>
      <c r="GB5" s="210"/>
      <c r="GC5" s="210"/>
      <c r="GD5" s="210"/>
      <c r="GE5" s="210"/>
      <c r="GF5" s="210"/>
      <c r="GG5" s="210"/>
      <c r="GH5" s="210"/>
      <c r="GI5" s="210"/>
      <c r="GJ5" s="210"/>
      <c r="GK5" s="210"/>
      <c r="GL5" s="210"/>
      <c r="GM5" s="210"/>
      <c r="GN5" s="210"/>
      <c r="GO5" s="210"/>
      <c r="GP5" s="210"/>
      <c r="GQ5" s="210"/>
      <c r="GR5" s="210"/>
      <c r="GS5" s="210"/>
      <c r="GT5" s="210"/>
      <c r="GU5" s="210"/>
      <c r="GV5" s="210"/>
      <c r="GW5" s="210"/>
      <c r="GX5" s="210"/>
      <c r="GY5" s="210"/>
      <c r="GZ5" s="210"/>
      <c r="HA5" s="210"/>
      <c r="HB5" s="210"/>
      <c r="HC5" s="210"/>
      <c r="HD5" s="210"/>
      <c r="HE5" s="210"/>
      <c r="HF5" s="210"/>
      <c r="HG5" s="210"/>
      <c r="HH5" s="210"/>
      <c r="HI5" s="210"/>
      <c r="HJ5" s="210"/>
      <c r="HK5" s="210"/>
      <c r="HL5" s="210"/>
      <c r="HM5" s="210"/>
      <c r="HN5" s="210"/>
      <c r="HO5" s="210"/>
      <c r="HP5" s="210"/>
      <c r="HQ5" s="210"/>
      <c r="HR5" s="210"/>
      <c r="HS5" s="210"/>
      <c r="HT5" s="210"/>
      <c r="HU5" s="210"/>
      <c r="HV5" s="210"/>
      <c r="HW5" s="210"/>
      <c r="HX5" s="210"/>
      <c r="HY5" s="210"/>
      <c r="HZ5" s="210"/>
      <c r="IA5" s="210"/>
      <c r="IB5" s="210"/>
      <c r="IC5" s="210"/>
      <c r="ID5" s="210"/>
      <c r="IE5" s="210"/>
      <c r="IF5" s="210"/>
      <c r="IG5" s="210"/>
      <c r="IH5" s="210"/>
      <c r="II5" s="210"/>
      <c r="IJ5" s="210"/>
      <c r="IK5" s="210"/>
      <c r="IL5" s="210"/>
      <c r="IM5" s="210"/>
      <c r="IN5" s="210"/>
      <c r="IO5" s="210"/>
      <c r="IP5" s="210"/>
      <c r="IQ5" s="210"/>
      <c r="IR5" s="210"/>
      <c r="IS5" s="210"/>
      <c r="IT5" s="210"/>
      <c r="IU5" s="210"/>
      <c r="IV5" s="210"/>
    </row>
    <row r="6" spans="1:256" s="103" customFormat="1" ht="12.75" customHeight="1" x14ac:dyDescent="0.2">
      <c r="A6" s="108">
        <v>1989</v>
      </c>
      <c r="B6" s="107">
        <v>2.71</v>
      </c>
      <c r="C6" s="107">
        <v>1.78</v>
      </c>
      <c r="D6" s="107">
        <v>2.23</v>
      </c>
      <c r="E6" s="107">
        <v>1.32</v>
      </c>
      <c r="F6" s="107">
        <v>2.75</v>
      </c>
      <c r="G6" s="107">
        <v>2.11</v>
      </c>
      <c r="H6" s="107" t="s">
        <v>131</v>
      </c>
      <c r="I6" s="107" t="s">
        <v>131</v>
      </c>
      <c r="J6" s="113" t="s">
        <v>131</v>
      </c>
      <c r="K6" s="107">
        <v>2.61</v>
      </c>
      <c r="L6" s="107">
        <v>2.21</v>
      </c>
    </row>
    <row r="7" spans="1:256" s="103" customFormat="1" ht="12.75" customHeight="1" x14ac:dyDescent="0.2">
      <c r="A7" s="108">
        <v>1990</v>
      </c>
      <c r="B7" s="110" t="s">
        <v>170</v>
      </c>
      <c r="C7" s="110" t="s">
        <v>169</v>
      </c>
      <c r="D7" s="107">
        <v>2.3199999999999998</v>
      </c>
      <c r="E7" s="107">
        <v>1.36</v>
      </c>
      <c r="F7" s="107" t="s">
        <v>131</v>
      </c>
      <c r="G7" s="107">
        <v>2.1</v>
      </c>
      <c r="H7" s="107" t="s">
        <v>131</v>
      </c>
      <c r="I7" s="107" t="s">
        <v>131</v>
      </c>
      <c r="J7" s="107" t="s">
        <v>131</v>
      </c>
      <c r="K7" s="107">
        <v>2.65</v>
      </c>
      <c r="L7" s="107">
        <v>2.2400000000000002</v>
      </c>
    </row>
    <row r="8" spans="1:256" s="103" customFormat="1" ht="12.75" customHeight="1" x14ac:dyDescent="0.2">
      <c r="A8" s="108">
        <v>1991</v>
      </c>
      <c r="B8" s="110" t="s">
        <v>168</v>
      </c>
      <c r="C8" s="110" t="s">
        <v>167</v>
      </c>
      <c r="D8" s="107">
        <v>2.3199999999999998</v>
      </c>
      <c r="E8" s="107">
        <v>1.44</v>
      </c>
      <c r="F8" s="107">
        <v>2.68</v>
      </c>
      <c r="G8" s="107">
        <v>2.0299999999999998</v>
      </c>
      <c r="H8" s="107">
        <v>1.8</v>
      </c>
      <c r="I8" s="110" t="s">
        <v>166</v>
      </c>
      <c r="J8" s="107" t="s">
        <v>131</v>
      </c>
      <c r="K8" s="107">
        <v>2.72</v>
      </c>
      <c r="L8" s="110" t="s">
        <v>165</v>
      </c>
    </row>
    <row r="9" spans="1:256" s="103" customFormat="1" ht="12.75" customHeight="1" x14ac:dyDescent="0.2">
      <c r="A9" s="108">
        <v>1992</v>
      </c>
      <c r="B9" s="110" t="s">
        <v>164</v>
      </c>
      <c r="C9" s="110" t="s">
        <v>163</v>
      </c>
      <c r="D9" s="107">
        <v>2.33</v>
      </c>
      <c r="E9" s="107">
        <v>1.43</v>
      </c>
      <c r="F9" s="107" t="s">
        <v>131</v>
      </c>
      <c r="G9" s="110" t="s">
        <v>162</v>
      </c>
      <c r="H9" s="107">
        <v>1.89</v>
      </c>
      <c r="I9" s="110" t="s">
        <v>161</v>
      </c>
      <c r="J9" s="107" t="s">
        <v>131</v>
      </c>
      <c r="K9" s="107">
        <v>2.64</v>
      </c>
      <c r="L9" s="107">
        <v>2.13</v>
      </c>
    </row>
    <row r="10" spans="1:256" s="103" customFormat="1" ht="12.75" customHeight="1" x14ac:dyDescent="0.2">
      <c r="A10" s="108">
        <v>1993</v>
      </c>
      <c r="B10" s="107">
        <v>2.2799999999999998</v>
      </c>
      <c r="C10" s="107">
        <v>2.14</v>
      </c>
      <c r="D10" s="107">
        <v>2.38</v>
      </c>
      <c r="E10" s="107">
        <v>1.45</v>
      </c>
      <c r="F10" s="110" t="s">
        <v>160</v>
      </c>
      <c r="G10" s="107">
        <v>2.02</v>
      </c>
      <c r="H10" s="107">
        <v>2.06</v>
      </c>
      <c r="I10" s="110" t="s">
        <v>159</v>
      </c>
      <c r="J10" s="107" t="s">
        <v>131</v>
      </c>
      <c r="K10" s="107">
        <v>2.5099999999999998</v>
      </c>
      <c r="L10" s="107">
        <v>2.08</v>
      </c>
    </row>
    <row r="11" spans="1:256" s="103" customFormat="1" ht="12.75" customHeight="1" x14ac:dyDescent="0.2">
      <c r="A11" s="108">
        <v>1994</v>
      </c>
      <c r="B11" s="110" t="s">
        <v>158</v>
      </c>
      <c r="C11" s="107">
        <v>2.27</v>
      </c>
      <c r="D11" s="107">
        <v>2.3199999999999998</v>
      </c>
      <c r="E11" s="107">
        <v>1.53</v>
      </c>
      <c r="F11" s="107" t="s">
        <v>131</v>
      </c>
      <c r="G11" s="107">
        <v>1.97</v>
      </c>
      <c r="H11" s="107">
        <v>2.2599999999999998</v>
      </c>
      <c r="I11" s="110" t="s">
        <v>157</v>
      </c>
      <c r="J11" s="107" t="s">
        <v>131</v>
      </c>
      <c r="K11" s="107">
        <v>2.41</v>
      </c>
      <c r="L11" s="107">
        <v>2.0299999999999998</v>
      </c>
    </row>
    <row r="12" spans="1:256" s="103" customFormat="1" ht="12.75" customHeight="1" x14ac:dyDescent="0.2">
      <c r="A12" s="108">
        <v>1995</v>
      </c>
      <c r="B12" s="110" t="s">
        <v>156</v>
      </c>
      <c r="C12" s="107">
        <v>2.2599999999999998</v>
      </c>
      <c r="D12" s="107">
        <v>2.29</v>
      </c>
      <c r="E12" s="107">
        <v>1.55</v>
      </c>
      <c r="F12" s="110" t="s">
        <v>155</v>
      </c>
      <c r="G12" s="107">
        <v>1.91</v>
      </c>
      <c r="H12" s="107">
        <v>2.2999999999999998</v>
      </c>
      <c r="I12" s="107">
        <v>0.72</v>
      </c>
      <c r="J12" s="107">
        <v>1.66</v>
      </c>
      <c r="K12" s="107">
        <v>2.5</v>
      </c>
      <c r="L12" s="110" t="s">
        <v>154</v>
      </c>
    </row>
    <row r="13" spans="1:256" s="103" customFormat="1" ht="12.75" customHeight="1" x14ac:dyDescent="0.2">
      <c r="A13" s="108">
        <v>1996</v>
      </c>
      <c r="B13" s="110" t="s">
        <v>153</v>
      </c>
      <c r="C13" s="110" t="s">
        <v>152</v>
      </c>
      <c r="D13" s="107">
        <v>2.27</v>
      </c>
      <c r="E13" s="107">
        <v>1.6</v>
      </c>
      <c r="F13" s="107" t="s">
        <v>131</v>
      </c>
      <c r="G13" s="107">
        <v>1.83</v>
      </c>
      <c r="H13" s="107">
        <v>2.36</v>
      </c>
      <c r="I13" s="107">
        <v>0.64</v>
      </c>
      <c r="J13" s="107">
        <v>1.65</v>
      </c>
      <c r="K13" s="107">
        <v>2.54</v>
      </c>
      <c r="L13" s="107">
        <v>2.0699999999999998</v>
      </c>
    </row>
    <row r="14" spans="1:256" s="103" customFormat="1" ht="12.75" customHeight="1" x14ac:dyDescent="0.2">
      <c r="A14" s="108">
        <v>1997</v>
      </c>
      <c r="B14" s="107">
        <v>2.2400000000000002</v>
      </c>
      <c r="C14" s="107">
        <v>2.71</v>
      </c>
      <c r="D14" s="110" t="s">
        <v>151</v>
      </c>
      <c r="E14" s="107">
        <v>1.69</v>
      </c>
      <c r="F14" s="107">
        <v>3.47</v>
      </c>
      <c r="G14" s="107">
        <v>1.77</v>
      </c>
      <c r="H14" s="107">
        <v>2.41</v>
      </c>
      <c r="I14" s="107">
        <v>0.71</v>
      </c>
      <c r="J14" s="107">
        <v>1.66</v>
      </c>
      <c r="K14" s="107">
        <v>2.57</v>
      </c>
      <c r="L14" s="107">
        <v>2.09</v>
      </c>
    </row>
    <row r="15" spans="1:256" s="103" customFormat="1" ht="12.75" customHeight="1" x14ac:dyDescent="0.2">
      <c r="A15" s="108">
        <v>1998</v>
      </c>
      <c r="B15" s="110" t="s">
        <v>150</v>
      </c>
      <c r="C15" s="107">
        <v>2.88</v>
      </c>
      <c r="D15" s="107">
        <v>2.14</v>
      </c>
      <c r="E15" s="107">
        <v>1.77</v>
      </c>
      <c r="F15" s="107" t="s">
        <v>131</v>
      </c>
      <c r="G15" s="107">
        <v>1.76</v>
      </c>
      <c r="H15" s="107">
        <v>2.2599999999999998</v>
      </c>
      <c r="I15" s="107">
        <v>0.67</v>
      </c>
      <c r="J15" s="107">
        <v>1.67</v>
      </c>
      <c r="K15" s="110" t="s">
        <v>149</v>
      </c>
      <c r="L15" s="107">
        <v>2.12</v>
      </c>
    </row>
    <row r="16" spans="1:256" s="103" customFormat="1" ht="12.75" customHeight="1" x14ac:dyDescent="0.2">
      <c r="A16" s="108">
        <v>1999</v>
      </c>
      <c r="B16" s="107">
        <v>2.41</v>
      </c>
      <c r="C16" s="107">
        <v>3.17</v>
      </c>
      <c r="D16" s="107">
        <v>2.16</v>
      </c>
      <c r="E16" s="107">
        <v>1.89</v>
      </c>
      <c r="F16" s="107">
        <v>3.58</v>
      </c>
      <c r="G16" s="107">
        <v>1.82</v>
      </c>
      <c r="H16" s="107">
        <v>2.17</v>
      </c>
      <c r="I16" s="107">
        <v>0.68</v>
      </c>
      <c r="J16" s="107">
        <v>1.72</v>
      </c>
      <c r="K16" s="107">
        <v>2.64</v>
      </c>
      <c r="L16" s="107">
        <v>2.16</v>
      </c>
    </row>
    <row r="17" spans="1:256" s="103" customFormat="1" ht="12.75" customHeight="1" x14ac:dyDescent="0.2">
      <c r="A17" s="108">
        <v>2000</v>
      </c>
      <c r="B17" s="107">
        <v>2.4700000000000002</v>
      </c>
      <c r="C17" s="107">
        <v>3.35</v>
      </c>
      <c r="D17" s="110" t="s">
        <v>148</v>
      </c>
      <c r="E17" s="107">
        <v>1.93</v>
      </c>
      <c r="F17" s="107" t="s">
        <v>131</v>
      </c>
      <c r="G17" s="107">
        <v>1.81</v>
      </c>
      <c r="H17" s="107">
        <v>2.2999999999999998</v>
      </c>
      <c r="I17" s="107">
        <v>0.81</v>
      </c>
      <c r="J17" s="107">
        <v>1.74</v>
      </c>
      <c r="K17" s="107">
        <v>2.71</v>
      </c>
      <c r="L17" s="107">
        <v>2.2000000000000002</v>
      </c>
    </row>
    <row r="18" spans="1:256" s="103" customFormat="1" ht="12.75" customHeight="1" x14ac:dyDescent="0.2">
      <c r="A18" s="108">
        <v>2001</v>
      </c>
      <c r="B18" s="107">
        <v>2.4700000000000002</v>
      </c>
      <c r="C18" s="107">
        <v>3.32</v>
      </c>
      <c r="D18" s="107">
        <v>2.2000000000000002</v>
      </c>
      <c r="E18" s="107">
        <v>2.0499999999999998</v>
      </c>
      <c r="F18" s="107">
        <v>4.13</v>
      </c>
      <c r="G18" s="107">
        <v>1.79</v>
      </c>
      <c r="H18" s="107">
        <v>2.4700000000000002</v>
      </c>
      <c r="I18" s="107">
        <v>0.93</v>
      </c>
      <c r="J18" s="107">
        <v>1.76</v>
      </c>
      <c r="K18" s="107">
        <v>2.72</v>
      </c>
      <c r="L18" s="107">
        <v>2.2400000000000002</v>
      </c>
    </row>
    <row r="19" spans="1:256" s="103" customFormat="1" ht="12.75" customHeight="1" x14ac:dyDescent="0.2">
      <c r="A19" s="108">
        <v>2002</v>
      </c>
      <c r="B19" s="107">
        <v>2.5</v>
      </c>
      <c r="C19" s="107">
        <v>3.36</v>
      </c>
      <c r="D19" s="107">
        <v>2.2400000000000002</v>
      </c>
      <c r="E19" s="107">
        <v>2.12</v>
      </c>
      <c r="F19" s="107" t="s">
        <v>131</v>
      </c>
      <c r="G19" s="107">
        <v>1.79</v>
      </c>
      <c r="H19" s="107">
        <v>2.4</v>
      </c>
      <c r="I19" s="107">
        <v>1</v>
      </c>
      <c r="J19" s="107">
        <v>1.77</v>
      </c>
      <c r="K19" s="107">
        <v>2.62</v>
      </c>
      <c r="L19" s="107">
        <v>2.21</v>
      </c>
    </row>
    <row r="20" spans="1:256" s="103" customFormat="1" ht="12.75" customHeight="1" x14ac:dyDescent="0.2">
      <c r="A20" s="108">
        <v>2003</v>
      </c>
      <c r="B20" s="107">
        <v>2.54</v>
      </c>
      <c r="C20" s="107">
        <v>3.44</v>
      </c>
      <c r="D20" s="107">
        <v>2.1800000000000002</v>
      </c>
      <c r="E20" s="107">
        <v>2.2400000000000002</v>
      </c>
      <c r="F20" s="107">
        <v>3.8</v>
      </c>
      <c r="G20" s="107">
        <v>1.75</v>
      </c>
      <c r="H20" s="107">
        <v>2.4900000000000002</v>
      </c>
      <c r="I20" s="107">
        <v>0.94</v>
      </c>
      <c r="J20" s="107">
        <v>1.76</v>
      </c>
      <c r="K20" s="107">
        <v>2.61</v>
      </c>
      <c r="L20" s="107">
        <v>2.21</v>
      </c>
    </row>
    <row r="21" spans="1:256" s="103" customFormat="1" ht="12.75" customHeight="1" x14ac:dyDescent="0.2">
      <c r="A21" s="108">
        <v>2004</v>
      </c>
      <c r="B21" s="107">
        <v>2.5</v>
      </c>
      <c r="C21" s="107">
        <v>3.45</v>
      </c>
      <c r="D21" s="110" t="s">
        <v>147</v>
      </c>
      <c r="E21" s="107">
        <v>2.2400000000000002</v>
      </c>
      <c r="F21" s="107">
        <v>3.58</v>
      </c>
      <c r="G21" s="107">
        <v>1.68</v>
      </c>
      <c r="H21" s="107">
        <v>2.68</v>
      </c>
      <c r="I21" s="107">
        <v>0.88</v>
      </c>
      <c r="J21" s="107">
        <v>1.73</v>
      </c>
      <c r="K21" s="107">
        <v>2.5499999999999998</v>
      </c>
      <c r="L21" s="107">
        <v>2.1800000000000002</v>
      </c>
    </row>
    <row r="22" spans="1:256" s="112" customFormat="1" ht="12.75" customHeight="1" x14ac:dyDescent="0.2">
      <c r="A22" s="108">
        <v>2005</v>
      </c>
      <c r="B22" s="107">
        <v>2.5099999999999998</v>
      </c>
      <c r="C22" s="107">
        <v>3.48</v>
      </c>
      <c r="D22" s="107">
        <v>2.11</v>
      </c>
      <c r="E22" s="107">
        <v>2.46</v>
      </c>
      <c r="F22" s="110" t="s">
        <v>146</v>
      </c>
      <c r="G22" s="107">
        <v>1.73</v>
      </c>
      <c r="H22" s="107">
        <v>2.79</v>
      </c>
      <c r="I22" s="107">
        <v>0.94</v>
      </c>
      <c r="J22" s="107">
        <v>1.74</v>
      </c>
      <c r="K22" s="107">
        <v>2.59</v>
      </c>
      <c r="L22" s="107">
        <v>2.2200000000000002</v>
      </c>
    </row>
    <row r="23" spans="1:256" s="103" customFormat="1" ht="13.5" x14ac:dyDescent="0.2">
      <c r="A23" s="108">
        <v>2006</v>
      </c>
      <c r="B23" s="107">
        <v>2.54</v>
      </c>
      <c r="C23" s="107">
        <v>3.48</v>
      </c>
      <c r="D23" s="105" t="s">
        <v>145</v>
      </c>
      <c r="E23" s="103">
        <v>2.44</v>
      </c>
      <c r="F23" s="104">
        <v>3.68</v>
      </c>
      <c r="G23" s="104">
        <v>1.75</v>
      </c>
      <c r="H23" s="107">
        <v>3.01</v>
      </c>
      <c r="I23" s="109">
        <v>1.01</v>
      </c>
      <c r="J23" s="111">
        <v>1.77</v>
      </c>
      <c r="K23" s="109">
        <v>2.64</v>
      </c>
      <c r="L23" s="109">
        <v>2.25</v>
      </c>
    </row>
    <row r="24" spans="1:256" s="103" customFormat="1" ht="13.5" x14ac:dyDescent="0.2">
      <c r="A24" s="108">
        <v>2007</v>
      </c>
      <c r="B24" s="107">
        <v>2.5299999999999998</v>
      </c>
      <c r="C24" s="107">
        <v>3.47</v>
      </c>
      <c r="D24" s="110" t="s">
        <v>144</v>
      </c>
      <c r="E24" s="103">
        <v>2.5099999999999998</v>
      </c>
      <c r="F24" s="107">
        <v>3.4</v>
      </c>
      <c r="G24" s="107">
        <v>1.78</v>
      </c>
      <c r="H24" s="110" t="s">
        <v>143</v>
      </c>
      <c r="I24" s="104">
        <v>0.98</v>
      </c>
      <c r="J24" s="103">
        <v>1.77</v>
      </c>
      <c r="K24" s="104">
        <v>2.7</v>
      </c>
      <c r="L24" s="104">
        <v>2.2799999999999998</v>
      </c>
    </row>
    <row r="25" spans="1:256" s="103" customFormat="1" ht="13.5" x14ac:dyDescent="0.2">
      <c r="A25" s="108">
        <v>2008</v>
      </c>
      <c r="B25" s="107">
        <v>2.69</v>
      </c>
      <c r="C25" s="107">
        <v>3.7</v>
      </c>
      <c r="D25" s="110" t="s">
        <v>142</v>
      </c>
      <c r="E25" s="103">
        <v>2.67</v>
      </c>
      <c r="F25" s="107">
        <v>3.7</v>
      </c>
      <c r="G25" s="107">
        <v>1.79</v>
      </c>
      <c r="H25" s="105" t="s">
        <v>141</v>
      </c>
      <c r="I25" s="109">
        <v>1</v>
      </c>
      <c r="J25" s="103">
        <v>1.84</v>
      </c>
      <c r="K25" s="105" t="s">
        <v>140</v>
      </c>
      <c r="L25" s="104">
        <v>2.35</v>
      </c>
    </row>
    <row r="26" spans="1:256" s="103" customFormat="1" ht="13.5" x14ac:dyDescent="0.2">
      <c r="A26" s="108">
        <v>2009</v>
      </c>
      <c r="B26" s="105" t="s">
        <v>139</v>
      </c>
      <c r="C26" s="107">
        <v>3.93</v>
      </c>
      <c r="D26" s="105" t="s">
        <v>138</v>
      </c>
      <c r="E26" s="103">
        <v>2.72</v>
      </c>
      <c r="F26" s="104">
        <v>3.6</v>
      </c>
      <c r="G26" s="105" t="s">
        <v>137</v>
      </c>
      <c r="H26" s="104">
        <v>3.56</v>
      </c>
      <c r="I26" s="104">
        <v>1.17</v>
      </c>
      <c r="J26" s="105" t="s">
        <v>136</v>
      </c>
      <c r="K26" s="104">
        <v>2.9</v>
      </c>
      <c r="L26" s="105" t="s">
        <v>135</v>
      </c>
    </row>
    <row r="27" spans="1:256" s="103" customFormat="1" ht="13.5" x14ac:dyDescent="0.2">
      <c r="A27" s="106">
        <v>2010</v>
      </c>
      <c r="B27" s="104">
        <v>2.82</v>
      </c>
      <c r="C27" s="105" t="s">
        <v>134</v>
      </c>
      <c r="D27" s="105" t="s">
        <v>133</v>
      </c>
      <c r="E27" s="104">
        <v>2.79</v>
      </c>
      <c r="F27" s="104">
        <v>3.4</v>
      </c>
      <c r="G27" s="105" t="s">
        <v>132</v>
      </c>
      <c r="H27" s="104">
        <v>3.74</v>
      </c>
      <c r="I27" s="104">
        <v>1.1599999999999999</v>
      </c>
      <c r="J27" s="104">
        <v>1.91</v>
      </c>
      <c r="K27" s="104" t="s">
        <v>131</v>
      </c>
      <c r="L27" s="104" t="s">
        <v>131</v>
      </c>
    </row>
    <row r="29" spans="1:256" s="54" customFormat="1" ht="12.75" customHeight="1" x14ac:dyDescent="0.2">
      <c r="A29" s="208" t="s">
        <v>130</v>
      </c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208"/>
      <c r="P29" s="208"/>
      <c r="Q29" s="208"/>
      <c r="R29" s="208"/>
      <c r="S29" s="208"/>
      <c r="T29" s="208"/>
      <c r="U29" s="208"/>
      <c r="V29" s="208"/>
      <c r="W29" s="208"/>
      <c r="X29" s="208"/>
      <c r="Y29" s="208"/>
      <c r="Z29" s="208"/>
      <c r="AA29" s="208"/>
      <c r="AB29" s="208"/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  <c r="BI29" s="208"/>
      <c r="BJ29" s="208"/>
      <c r="BK29" s="208"/>
      <c r="BL29" s="208"/>
      <c r="BM29" s="208"/>
      <c r="BN29" s="208"/>
      <c r="BO29" s="208"/>
      <c r="BP29" s="208"/>
      <c r="BQ29" s="208"/>
      <c r="BR29" s="208"/>
      <c r="BS29" s="208"/>
      <c r="BT29" s="208"/>
      <c r="BU29" s="208"/>
      <c r="BV29" s="208"/>
      <c r="BW29" s="208"/>
      <c r="BX29" s="208"/>
      <c r="BY29" s="208"/>
      <c r="BZ29" s="208"/>
      <c r="CA29" s="208"/>
      <c r="CB29" s="208"/>
      <c r="CC29" s="208"/>
      <c r="CD29" s="208"/>
      <c r="CE29" s="208"/>
      <c r="CF29" s="208"/>
      <c r="CG29" s="208"/>
      <c r="CH29" s="208"/>
      <c r="CI29" s="208"/>
      <c r="CJ29" s="208"/>
      <c r="CK29" s="208"/>
      <c r="CL29" s="208"/>
      <c r="CM29" s="208"/>
      <c r="CN29" s="208"/>
      <c r="CO29" s="208"/>
      <c r="CP29" s="208"/>
      <c r="CQ29" s="208"/>
      <c r="CR29" s="208"/>
      <c r="CS29" s="208"/>
      <c r="CT29" s="208"/>
      <c r="CU29" s="208"/>
      <c r="CV29" s="208"/>
      <c r="CW29" s="208"/>
      <c r="CX29" s="208"/>
      <c r="CY29" s="208"/>
      <c r="CZ29" s="208"/>
      <c r="DA29" s="208"/>
      <c r="DB29" s="208"/>
      <c r="DC29" s="208"/>
      <c r="DD29" s="208"/>
      <c r="DE29" s="208"/>
      <c r="DF29" s="208"/>
      <c r="DG29" s="208"/>
      <c r="DH29" s="208"/>
      <c r="DI29" s="208"/>
      <c r="DJ29" s="208"/>
      <c r="DK29" s="208"/>
      <c r="DL29" s="208"/>
      <c r="DM29" s="208"/>
      <c r="DN29" s="208"/>
      <c r="DO29" s="208"/>
      <c r="DP29" s="208"/>
      <c r="DQ29" s="208"/>
      <c r="DR29" s="208"/>
      <c r="DS29" s="208"/>
      <c r="DT29" s="208"/>
      <c r="DU29" s="208"/>
      <c r="DV29" s="208"/>
      <c r="DW29" s="208"/>
      <c r="DX29" s="208"/>
      <c r="DY29" s="208"/>
      <c r="DZ29" s="208"/>
      <c r="EA29" s="208"/>
      <c r="EB29" s="208"/>
      <c r="EC29" s="208"/>
      <c r="ED29" s="208"/>
      <c r="EE29" s="208"/>
      <c r="EF29" s="208"/>
      <c r="EG29" s="208"/>
      <c r="EH29" s="208"/>
      <c r="EI29" s="208"/>
      <c r="EJ29" s="208"/>
      <c r="EK29" s="208"/>
      <c r="EL29" s="208"/>
      <c r="EM29" s="208"/>
      <c r="EN29" s="208"/>
      <c r="EO29" s="208"/>
      <c r="EP29" s="208"/>
      <c r="EQ29" s="208"/>
      <c r="ER29" s="208"/>
      <c r="ES29" s="208"/>
      <c r="ET29" s="208"/>
      <c r="EU29" s="208"/>
      <c r="EV29" s="208"/>
      <c r="EW29" s="208"/>
      <c r="EX29" s="208"/>
      <c r="EY29" s="208"/>
      <c r="EZ29" s="208"/>
      <c r="FA29" s="208"/>
      <c r="FB29" s="208"/>
      <c r="FC29" s="208"/>
      <c r="FD29" s="208"/>
      <c r="FE29" s="208"/>
      <c r="FF29" s="208"/>
      <c r="FG29" s="208"/>
      <c r="FH29" s="208"/>
      <c r="FI29" s="208"/>
      <c r="FJ29" s="208"/>
      <c r="FK29" s="208"/>
      <c r="FL29" s="208"/>
      <c r="FM29" s="208"/>
      <c r="FN29" s="208"/>
      <c r="FO29" s="208"/>
      <c r="FP29" s="208"/>
      <c r="FQ29" s="208"/>
      <c r="FR29" s="208"/>
      <c r="FS29" s="208"/>
      <c r="FT29" s="208"/>
      <c r="FU29" s="208"/>
      <c r="FV29" s="208"/>
      <c r="FW29" s="208"/>
      <c r="FX29" s="208"/>
      <c r="FY29" s="208"/>
      <c r="FZ29" s="208"/>
      <c r="GA29" s="208"/>
      <c r="GB29" s="208"/>
      <c r="GC29" s="208"/>
      <c r="GD29" s="208"/>
      <c r="GE29" s="208"/>
      <c r="GF29" s="208"/>
      <c r="GG29" s="208"/>
      <c r="GH29" s="208"/>
      <c r="GI29" s="208"/>
      <c r="GJ29" s="208"/>
      <c r="GK29" s="208"/>
      <c r="GL29" s="208"/>
      <c r="GM29" s="208"/>
      <c r="GN29" s="208"/>
      <c r="GO29" s="208"/>
      <c r="GP29" s="208"/>
      <c r="GQ29" s="208"/>
      <c r="GR29" s="208"/>
      <c r="GS29" s="208"/>
      <c r="GT29" s="208"/>
      <c r="GU29" s="208"/>
      <c r="GV29" s="208"/>
      <c r="GW29" s="208"/>
      <c r="GX29" s="208"/>
      <c r="GY29" s="208"/>
      <c r="GZ29" s="208"/>
      <c r="HA29" s="208"/>
      <c r="HB29" s="208"/>
      <c r="HC29" s="208"/>
      <c r="HD29" s="208"/>
      <c r="HE29" s="208"/>
      <c r="HF29" s="208"/>
      <c r="HG29" s="208"/>
      <c r="HH29" s="208"/>
      <c r="HI29" s="208"/>
      <c r="HJ29" s="208"/>
      <c r="HK29" s="208"/>
      <c r="HL29" s="208"/>
      <c r="HM29" s="208"/>
      <c r="HN29" s="208"/>
      <c r="HO29" s="208"/>
      <c r="HP29" s="208"/>
      <c r="HQ29" s="208"/>
      <c r="HR29" s="208"/>
      <c r="HS29" s="208"/>
      <c r="HT29" s="208"/>
      <c r="HU29" s="208"/>
      <c r="HV29" s="208"/>
      <c r="HW29" s="208"/>
      <c r="HX29" s="208"/>
      <c r="HY29" s="208"/>
      <c r="HZ29" s="208"/>
      <c r="IA29" s="208"/>
      <c r="IB29" s="208"/>
      <c r="IC29" s="208"/>
      <c r="ID29" s="208"/>
      <c r="IE29" s="208"/>
      <c r="IF29" s="208"/>
      <c r="IG29" s="208"/>
      <c r="IH29" s="208"/>
      <c r="II29" s="208"/>
      <c r="IJ29" s="208"/>
      <c r="IK29" s="208"/>
      <c r="IL29" s="208"/>
      <c r="IM29" s="208"/>
      <c r="IN29" s="208"/>
      <c r="IO29" s="208"/>
      <c r="IP29" s="208"/>
      <c r="IQ29" s="208"/>
      <c r="IR29" s="208"/>
      <c r="IS29" s="208"/>
      <c r="IT29" s="208"/>
      <c r="IU29" s="208"/>
      <c r="IV29" s="208"/>
    </row>
    <row r="30" spans="1:256" s="102" customFormat="1" ht="123.75" customHeight="1" x14ac:dyDescent="0.2">
      <c r="A30" s="206" t="s">
        <v>129</v>
      </c>
      <c r="B30" s="207"/>
      <c r="C30" s="207"/>
      <c r="D30" s="207"/>
      <c r="E30" s="207"/>
      <c r="F30" s="207"/>
      <c r="G30" s="207"/>
      <c r="H30" s="207"/>
      <c r="I30" s="207"/>
      <c r="J30" s="207"/>
      <c r="K30" s="207"/>
      <c r="L30" s="207"/>
      <c r="M30" s="207"/>
      <c r="N30" s="207"/>
      <c r="O30" s="207"/>
      <c r="P30" s="207"/>
      <c r="Q30" s="207"/>
      <c r="R30" s="207"/>
      <c r="S30" s="207"/>
      <c r="T30" s="207"/>
      <c r="U30" s="207"/>
      <c r="V30" s="207"/>
      <c r="W30" s="207"/>
      <c r="X30" s="207"/>
      <c r="Y30" s="207"/>
      <c r="Z30" s="207"/>
      <c r="AA30" s="207"/>
      <c r="AB30" s="207"/>
      <c r="AC30" s="207"/>
      <c r="AD30" s="207"/>
      <c r="AE30" s="207"/>
      <c r="AF30" s="207"/>
      <c r="AG30" s="207"/>
      <c r="AH30" s="207"/>
      <c r="AI30" s="207"/>
      <c r="AJ30" s="207"/>
      <c r="AK30" s="207"/>
      <c r="AL30" s="207"/>
      <c r="AM30" s="207"/>
      <c r="AN30" s="207"/>
      <c r="AO30" s="207"/>
      <c r="AP30" s="207"/>
      <c r="AQ30" s="207"/>
      <c r="AR30" s="207"/>
      <c r="AS30" s="207"/>
      <c r="AT30" s="207"/>
      <c r="AU30" s="207"/>
      <c r="AV30" s="207"/>
      <c r="AW30" s="207"/>
      <c r="AX30" s="207"/>
      <c r="AY30" s="207"/>
      <c r="AZ30" s="207"/>
      <c r="BA30" s="207"/>
      <c r="BB30" s="207"/>
      <c r="BC30" s="207"/>
      <c r="BD30" s="207"/>
      <c r="BE30" s="207"/>
      <c r="BF30" s="207"/>
      <c r="BG30" s="207"/>
      <c r="BH30" s="207"/>
      <c r="BI30" s="207"/>
      <c r="BJ30" s="207"/>
      <c r="BK30" s="207"/>
      <c r="BL30" s="207"/>
      <c r="BM30" s="207"/>
      <c r="BN30" s="207"/>
      <c r="BO30" s="207"/>
      <c r="BP30" s="207"/>
      <c r="BQ30" s="207"/>
      <c r="BR30" s="207"/>
      <c r="BS30" s="207"/>
      <c r="BT30" s="207"/>
      <c r="BU30" s="207"/>
      <c r="BV30" s="207"/>
      <c r="BW30" s="207"/>
      <c r="BX30" s="207"/>
      <c r="BY30" s="207"/>
      <c r="BZ30" s="207"/>
      <c r="CA30" s="207"/>
      <c r="CB30" s="207"/>
      <c r="CC30" s="207"/>
      <c r="CD30" s="207"/>
      <c r="CE30" s="207"/>
      <c r="CF30" s="207"/>
      <c r="CG30" s="207"/>
      <c r="CH30" s="207"/>
      <c r="CI30" s="207"/>
      <c r="CJ30" s="207"/>
      <c r="CK30" s="207"/>
      <c r="CL30" s="207"/>
      <c r="CM30" s="207"/>
      <c r="CN30" s="207"/>
      <c r="CO30" s="207"/>
      <c r="CP30" s="207"/>
      <c r="CQ30" s="207"/>
      <c r="CR30" s="207"/>
      <c r="CS30" s="207"/>
      <c r="CT30" s="207"/>
      <c r="CU30" s="207"/>
      <c r="CV30" s="207"/>
      <c r="CW30" s="207"/>
      <c r="CX30" s="207"/>
      <c r="CY30" s="207"/>
      <c r="CZ30" s="207"/>
      <c r="DA30" s="207"/>
      <c r="DB30" s="207"/>
      <c r="DC30" s="207"/>
      <c r="DD30" s="207"/>
      <c r="DE30" s="207"/>
      <c r="DF30" s="207"/>
      <c r="DG30" s="207"/>
      <c r="DH30" s="207"/>
      <c r="DI30" s="207"/>
      <c r="DJ30" s="207"/>
      <c r="DK30" s="207"/>
      <c r="DL30" s="207"/>
      <c r="DM30" s="207"/>
      <c r="DN30" s="207"/>
      <c r="DO30" s="207"/>
      <c r="DP30" s="207"/>
      <c r="DQ30" s="207"/>
      <c r="DR30" s="207"/>
      <c r="DS30" s="207"/>
      <c r="DT30" s="207"/>
      <c r="DU30" s="207"/>
      <c r="DV30" s="207"/>
      <c r="DW30" s="207"/>
      <c r="DX30" s="207"/>
      <c r="DY30" s="207"/>
      <c r="DZ30" s="207"/>
      <c r="EA30" s="207"/>
      <c r="EB30" s="207"/>
      <c r="EC30" s="207"/>
      <c r="ED30" s="207"/>
      <c r="EE30" s="207"/>
      <c r="EF30" s="207"/>
      <c r="EG30" s="207"/>
      <c r="EH30" s="207"/>
      <c r="EI30" s="207"/>
      <c r="EJ30" s="207"/>
      <c r="EK30" s="207"/>
      <c r="EL30" s="207"/>
      <c r="EM30" s="207"/>
      <c r="EN30" s="207"/>
      <c r="EO30" s="207"/>
      <c r="EP30" s="207"/>
      <c r="EQ30" s="207"/>
      <c r="ER30" s="207"/>
      <c r="ES30" s="207"/>
      <c r="ET30" s="207"/>
      <c r="EU30" s="207"/>
      <c r="EV30" s="207"/>
      <c r="EW30" s="207"/>
      <c r="EX30" s="207"/>
      <c r="EY30" s="207"/>
      <c r="EZ30" s="207"/>
      <c r="FA30" s="207"/>
      <c r="FB30" s="207"/>
      <c r="FC30" s="207"/>
      <c r="FD30" s="207"/>
      <c r="FE30" s="207"/>
      <c r="FF30" s="207"/>
      <c r="FG30" s="207"/>
      <c r="FH30" s="207"/>
      <c r="FI30" s="207"/>
      <c r="FJ30" s="207"/>
      <c r="FK30" s="207"/>
      <c r="FL30" s="207"/>
      <c r="FM30" s="207"/>
      <c r="FN30" s="207"/>
      <c r="FO30" s="207"/>
      <c r="FP30" s="207"/>
      <c r="FQ30" s="207"/>
      <c r="FR30" s="207"/>
      <c r="FS30" s="207"/>
      <c r="FT30" s="207"/>
      <c r="FU30" s="207"/>
      <c r="FV30" s="207"/>
      <c r="FW30" s="207"/>
      <c r="FX30" s="207"/>
      <c r="FY30" s="207"/>
      <c r="FZ30" s="207"/>
      <c r="GA30" s="207"/>
      <c r="GB30" s="207"/>
      <c r="GC30" s="207"/>
      <c r="GD30" s="207"/>
      <c r="GE30" s="207"/>
      <c r="GF30" s="207"/>
      <c r="GG30" s="207"/>
      <c r="GH30" s="207"/>
      <c r="GI30" s="207"/>
      <c r="GJ30" s="207"/>
      <c r="GK30" s="207"/>
      <c r="GL30" s="207"/>
      <c r="GM30" s="207"/>
      <c r="GN30" s="207"/>
      <c r="GO30" s="207"/>
      <c r="GP30" s="207"/>
      <c r="GQ30" s="207"/>
      <c r="GR30" s="207"/>
      <c r="GS30" s="207"/>
      <c r="GT30" s="207"/>
      <c r="GU30" s="207"/>
      <c r="GV30" s="207"/>
      <c r="GW30" s="207"/>
      <c r="GX30" s="207"/>
      <c r="GY30" s="207"/>
      <c r="GZ30" s="207"/>
      <c r="HA30" s="207"/>
      <c r="HB30" s="207"/>
      <c r="HC30" s="207"/>
      <c r="HD30" s="207"/>
      <c r="HE30" s="207"/>
      <c r="HF30" s="207"/>
      <c r="HG30" s="207"/>
      <c r="HH30" s="207"/>
      <c r="HI30" s="207"/>
      <c r="HJ30" s="207"/>
      <c r="HK30" s="207"/>
      <c r="HL30" s="207"/>
      <c r="HM30" s="207"/>
      <c r="HN30" s="207"/>
      <c r="HO30" s="207"/>
      <c r="HP30" s="207"/>
      <c r="HQ30" s="207"/>
      <c r="HR30" s="207"/>
      <c r="HS30" s="207"/>
      <c r="HT30" s="207"/>
      <c r="HU30" s="207"/>
      <c r="HV30" s="207"/>
      <c r="HW30" s="207"/>
      <c r="HX30" s="207"/>
      <c r="HY30" s="207"/>
      <c r="HZ30" s="207"/>
      <c r="IA30" s="207"/>
      <c r="IB30" s="207"/>
      <c r="IC30" s="207"/>
      <c r="ID30" s="207"/>
      <c r="IE30" s="207"/>
      <c r="IF30" s="207"/>
      <c r="IG30" s="207"/>
      <c r="IH30" s="207"/>
      <c r="II30" s="207"/>
      <c r="IJ30" s="207"/>
      <c r="IK30" s="207"/>
      <c r="IL30" s="207"/>
      <c r="IM30" s="207"/>
      <c r="IN30" s="207"/>
      <c r="IO30" s="207"/>
      <c r="IP30" s="207"/>
      <c r="IQ30" s="207"/>
      <c r="IR30" s="207"/>
      <c r="IS30" s="207"/>
      <c r="IT30" s="207"/>
      <c r="IU30" s="207"/>
      <c r="IV30" s="207"/>
    </row>
  </sheetData>
  <mergeCells count="6">
    <mergeCell ref="A1:IV1"/>
    <mergeCell ref="A2:IV2"/>
    <mergeCell ref="A30:IV30"/>
    <mergeCell ref="A29:IV29"/>
    <mergeCell ref="A3:IV3"/>
    <mergeCell ref="A5:IV5"/>
  </mergeCells>
  <pageMargins left="0.7" right="0.7" top="0.78740157499999996" bottom="0.78740157499999996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13"/>
  <sheetViews>
    <sheetView workbookViewId="0">
      <selection sqref="A1:IV1"/>
    </sheetView>
  </sheetViews>
  <sheetFormatPr baseColWidth="10" defaultRowHeight="12.75" x14ac:dyDescent="0.2"/>
  <cols>
    <col min="1" max="1" width="55.140625" style="4" bestFit="1" customWidth="1"/>
    <col min="2" max="11" width="6.7109375" style="4" customWidth="1"/>
    <col min="12" max="12" width="6.85546875" style="4" customWidth="1"/>
    <col min="13" max="13" width="7.28515625" style="4" customWidth="1"/>
    <col min="14" max="16384" width="11.42578125" style="4"/>
  </cols>
  <sheetData>
    <row r="1" spans="1:256" s="13" customFormat="1" x14ac:dyDescent="0.2">
      <c r="A1" s="156" t="s">
        <v>187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156"/>
      <c r="GE1" s="156"/>
      <c r="GF1" s="156"/>
      <c r="GG1" s="156"/>
      <c r="GH1" s="156"/>
      <c r="GI1" s="156"/>
      <c r="GJ1" s="156"/>
      <c r="GK1" s="156"/>
      <c r="GL1" s="156"/>
      <c r="GM1" s="156"/>
      <c r="GN1" s="156"/>
      <c r="GO1" s="156"/>
      <c r="GP1" s="156"/>
      <c r="GQ1" s="156"/>
      <c r="GR1" s="156"/>
      <c r="GS1" s="156"/>
      <c r="GT1" s="156"/>
      <c r="GU1" s="156"/>
      <c r="GV1" s="156"/>
      <c r="GW1" s="156"/>
      <c r="GX1" s="156"/>
      <c r="GY1" s="156"/>
      <c r="GZ1" s="156"/>
      <c r="HA1" s="156"/>
      <c r="HB1" s="156"/>
      <c r="HC1" s="156"/>
      <c r="HD1" s="156"/>
      <c r="HE1" s="156"/>
      <c r="HF1" s="156"/>
      <c r="HG1" s="156"/>
      <c r="HH1" s="156"/>
      <c r="HI1" s="156"/>
      <c r="HJ1" s="156"/>
      <c r="HK1" s="156"/>
      <c r="HL1" s="156"/>
      <c r="HM1" s="156"/>
      <c r="HN1" s="156"/>
      <c r="HO1" s="156"/>
      <c r="HP1" s="156"/>
      <c r="HQ1" s="156"/>
      <c r="HR1" s="156"/>
      <c r="HS1" s="156"/>
      <c r="HT1" s="156"/>
      <c r="HU1" s="156"/>
      <c r="HV1" s="156"/>
      <c r="HW1" s="156"/>
      <c r="HX1" s="156"/>
      <c r="HY1" s="156"/>
      <c r="HZ1" s="156"/>
      <c r="IA1" s="156"/>
      <c r="IB1" s="156"/>
      <c r="IC1" s="156"/>
      <c r="ID1" s="156"/>
      <c r="IE1" s="156"/>
      <c r="IF1" s="156"/>
      <c r="IG1" s="156"/>
      <c r="IH1" s="156"/>
      <c r="II1" s="156"/>
      <c r="IJ1" s="156"/>
      <c r="IK1" s="156"/>
      <c r="IL1" s="156"/>
      <c r="IM1" s="156"/>
      <c r="IN1" s="156"/>
      <c r="IO1" s="156"/>
      <c r="IP1" s="156"/>
      <c r="IQ1" s="156"/>
      <c r="IR1" s="156"/>
      <c r="IS1" s="156"/>
      <c r="IT1" s="156"/>
      <c r="IU1" s="156"/>
      <c r="IV1" s="156"/>
    </row>
    <row r="2" spans="1:256" s="73" customFormat="1" x14ac:dyDescent="0.2">
      <c r="A2" s="157" t="s">
        <v>39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149"/>
      <c r="BN2" s="149"/>
      <c r="BO2" s="149"/>
      <c r="BP2" s="149"/>
      <c r="BQ2" s="149"/>
      <c r="BR2" s="149"/>
      <c r="BS2" s="149"/>
      <c r="BT2" s="149"/>
      <c r="BU2" s="149"/>
      <c r="BV2" s="149"/>
      <c r="BW2" s="149"/>
      <c r="BX2" s="149"/>
      <c r="BY2" s="149"/>
      <c r="BZ2" s="149"/>
      <c r="CA2" s="149"/>
      <c r="CB2" s="149"/>
      <c r="CC2" s="149"/>
      <c r="CD2" s="149"/>
      <c r="CE2" s="149"/>
      <c r="CF2" s="149"/>
      <c r="CG2" s="149"/>
      <c r="CH2" s="149"/>
      <c r="CI2" s="149"/>
      <c r="CJ2" s="149"/>
      <c r="CK2" s="149"/>
      <c r="CL2" s="149"/>
      <c r="CM2" s="149"/>
      <c r="CN2" s="149"/>
      <c r="CO2" s="149"/>
      <c r="CP2" s="149"/>
      <c r="CQ2" s="149"/>
      <c r="CR2" s="149"/>
      <c r="CS2" s="149"/>
      <c r="CT2" s="149"/>
      <c r="CU2" s="149"/>
      <c r="CV2" s="149"/>
      <c r="CW2" s="149"/>
      <c r="CX2" s="149"/>
      <c r="CY2" s="149"/>
      <c r="CZ2" s="149"/>
      <c r="DA2" s="149"/>
      <c r="DB2" s="149"/>
      <c r="DC2" s="149"/>
      <c r="DD2" s="149"/>
      <c r="DE2" s="149"/>
      <c r="DF2" s="149"/>
      <c r="DG2" s="149"/>
      <c r="DH2" s="149"/>
      <c r="DI2" s="149"/>
      <c r="DJ2" s="149"/>
      <c r="DK2" s="149"/>
      <c r="DL2" s="149"/>
      <c r="DM2" s="149"/>
      <c r="DN2" s="149"/>
      <c r="DO2" s="149"/>
      <c r="DP2" s="149"/>
      <c r="DQ2" s="149"/>
      <c r="DR2" s="149"/>
      <c r="DS2" s="149"/>
      <c r="DT2" s="149"/>
      <c r="DU2" s="149"/>
      <c r="DV2" s="149"/>
      <c r="DW2" s="149"/>
      <c r="DX2" s="149"/>
      <c r="DY2" s="149"/>
      <c r="DZ2" s="149"/>
      <c r="EA2" s="149"/>
      <c r="EB2" s="149"/>
      <c r="EC2" s="149"/>
      <c r="ED2" s="149"/>
      <c r="EE2" s="149"/>
      <c r="EF2" s="149"/>
      <c r="EG2" s="149"/>
      <c r="EH2" s="149"/>
      <c r="EI2" s="149"/>
      <c r="EJ2" s="149"/>
      <c r="EK2" s="149"/>
      <c r="EL2" s="149"/>
      <c r="EM2" s="149"/>
      <c r="EN2" s="149"/>
      <c r="EO2" s="149"/>
      <c r="EP2" s="149"/>
      <c r="EQ2" s="149"/>
      <c r="ER2" s="149"/>
      <c r="ES2" s="149"/>
      <c r="ET2" s="149"/>
      <c r="EU2" s="149"/>
      <c r="EV2" s="149"/>
      <c r="EW2" s="149"/>
      <c r="EX2" s="149"/>
      <c r="EY2" s="149"/>
      <c r="EZ2" s="149"/>
      <c r="FA2" s="149"/>
      <c r="FB2" s="149"/>
      <c r="FC2" s="149"/>
      <c r="FD2" s="149"/>
      <c r="FE2" s="149"/>
      <c r="FF2" s="149"/>
      <c r="FG2" s="149"/>
      <c r="FH2" s="149"/>
      <c r="FI2" s="149"/>
      <c r="FJ2" s="149"/>
      <c r="FK2" s="149"/>
      <c r="FL2" s="149"/>
      <c r="FM2" s="149"/>
      <c r="FN2" s="149"/>
      <c r="FO2" s="149"/>
      <c r="FP2" s="149"/>
      <c r="FQ2" s="149"/>
      <c r="FR2" s="149"/>
      <c r="FS2" s="149"/>
      <c r="FT2" s="149"/>
      <c r="FU2" s="149"/>
      <c r="FV2" s="149"/>
      <c r="FW2" s="149"/>
      <c r="FX2" s="149"/>
      <c r="FY2" s="149"/>
      <c r="FZ2" s="149"/>
      <c r="GA2" s="149"/>
      <c r="GB2" s="149"/>
      <c r="GC2" s="149"/>
      <c r="GD2" s="149"/>
      <c r="GE2" s="149"/>
      <c r="GF2" s="149"/>
      <c r="GG2" s="149"/>
      <c r="GH2" s="149"/>
      <c r="GI2" s="149"/>
      <c r="GJ2" s="149"/>
      <c r="GK2" s="149"/>
      <c r="GL2" s="149"/>
      <c r="GM2" s="149"/>
      <c r="GN2" s="149"/>
      <c r="GO2" s="149"/>
      <c r="GP2" s="149"/>
      <c r="GQ2" s="149"/>
      <c r="GR2" s="149"/>
      <c r="GS2" s="149"/>
      <c r="GT2" s="149"/>
      <c r="GU2" s="149"/>
      <c r="GV2" s="149"/>
      <c r="GW2" s="149"/>
      <c r="GX2" s="149"/>
      <c r="GY2" s="149"/>
      <c r="GZ2" s="149"/>
      <c r="HA2" s="149"/>
      <c r="HB2" s="149"/>
      <c r="HC2" s="149"/>
      <c r="HD2" s="149"/>
      <c r="HE2" s="149"/>
      <c r="HF2" s="149"/>
      <c r="HG2" s="149"/>
      <c r="HH2" s="149"/>
      <c r="HI2" s="149"/>
      <c r="HJ2" s="149"/>
      <c r="HK2" s="149"/>
      <c r="HL2" s="149"/>
      <c r="HM2" s="149"/>
      <c r="HN2" s="149"/>
      <c r="HO2" s="149"/>
      <c r="HP2" s="149"/>
      <c r="HQ2" s="149"/>
      <c r="HR2" s="149"/>
      <c r="HS2" s="149"/>
      <c r="HT2" s="149"/>
      <c r="HU2" s="149"/>
      <c r="HV2" s="149"/>
      <c r="HW2" s="149"/>
      <c r="HX2" s="149"/>
      <c r="HY2" s="149"/>
      <c r="HZ2" s="149"/>
      <c r="IA2" s="149"/>
      <c r="IB2" s="149"/>
      <c r="IC2" s="149"/>
      <c r="ID2" s="149"/>
      <c r="IE2" s="149"/>
      <c r="IF2" s="149"/>
      <c r="IG2" s="149"/>
      <c r="IH2" s="149"/>
      <c r="II2" s="149"/>
      <c r="IJ2" s="149"/>
      <c r="IK2" s="149"/>
      <c r="IL2" s="149"/>
      <c r="IM2" s="149"/>
      <c r="IN2" s="149"/>
      <c r="IO2" s="149"/>
      <c r="IP2" s="149"/>
      <c r="IQ2" s="149"/>
      <c r="IR2" s="149"/>
      <c r="IS2" s="149"/>
      <c r="IT2" s="149"/>
      <c r="IU2" s="149"/>
      <c r="IV2" s="149"/>
    </row>
    <row r="3" spans="1:256" s="73" customFormat="1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49"/>
      <c r="CS3" s="149"/>
      <c r="CT3" s="149"/>
      <c r="CU3" s="149"/>
      <c r="CV3" s="149"/>
      <c r="CW3" s="149"/>
      <c r="CX3" s="149"/>
      <c r="CY3" s="149"/>
      <c r="CZ3" s="149"/>
      <c r="DA3" s="149"/>
      <c r="DB3" s="149"/>
      <c r="DC3" s="149"/>
      <c r="DD3" s="149"/>
      <c r="DE3" s="149"/>
      <c r="DF3" s="149"/>
      <c r="DG3" s="149"/>
      <c r="DH3" s="149"/>
      <c r="DI3" s="149"/>
      <c r="DJ3" s="149"/>
      <c r="DK3" s="149"/>
      <c r="DL3" s="149"/>
      <c r="DM3" s="149"/>
      <c r="DN3" s="149"/>
      <c r="DO3" s="149"/>
      <c r="DP3" s="149"/>
      <c r="DQ3" s="149"/>
      <c r="DR3" s="149"/>
      <c r="DS3" s="149"/>
      <c r="DT3" s="149"/>
      <c r="DU3" s="149"/>
      <c r="DV3" s="149"/>
      <c r="DW3" s="149"/>
      <c r="DX3" s="149"/>
      <c r="DY3" s="149"/>
      <c r="DZ3" s="149"/>
      <c r="EA3" s="149"/>
      <c r="EB3" s="149"/>
      <c r="EC3" s="149"/>
      <c r="ED3" s="149"/>
      <c r="EE3" s="149"/>
      <c r="EF3" s="149"/>
      <c r="EG3" s="149"/>
      <c r="EH3" s="149"/>
      <c r="EI3" s="149"/>
      <c r="EJ3" s="149"/>
      <c r="EK3" s="149"/>
      <c r="EL3" s="149"/>
      <c r="EM3" s="149"/>
      <c r="EN3" s="149"/>
      <c r="EO3" s="149"/>
      <c r="EP3" s="149"/>
      <c r="EQ3" s="149"/>
      <c r="ER3" s="149"/>
      <c r="ES3" s="149"/>
      <c r="ET3" s="149"/>
      <c r="EU3" s="149"/>
      <c r="EV3" s="149"/>
      <c r="EW3" s="149"/>
      <c r="EX3" s="149"/>
      <c r="EY3" s="149"/>
      <c r="EZ3" s="149"/>
      <c r="FA3" s="149"/>
      <c r="FB3" s="149"/>
      <c r="FC3" s="149"/>
      <c r="FD3" s="149"/>
      <c r="FE3" s="149"/>
      <c r="FF3" s="149"/>
      <c r="FG3" s="149"/>
      <c r="FH3" s="149"/>
      <c r="FI3" s="149"/>
      <c r="FJ3" s="149"/>
      <c r="FK3" s="149"/>
      <c r="FL3" s="149"/>
      <c r="FM3" s="149"/>
      <c r="FN3" s="149"/>
      <c r="FO3" s="149"/>
      <c r="FP3" s="149"/>
      <c r="FQ3" s="149"/>
      <c r="FR3" s="149"/>
      <c r="FS3" s="149"/>
      <c r="FT3" s="149"/>
      <c r="FU3" s="149"/>
      <c r="FV3" s="149"/>
      <c r="FW3" s="149"/>
      <c r="FX3" s="149"/>
      <c r="FY3" s="149"/>
      <c r="FZ3" s="149"/>
      <c r="GA3" s="149"/>
      <c r="GB3" s="149"/>
      <c r="GC3" s="149"/>
      <c r="GD3" s="149"/>
      <c r="GE3" s="149"/>
      <c r="GF3" s="149"/>
      <c r="GG3" s="149"/>
      <c r="GH3" s="149"/>
      <c r="GI3" s="149"/>
      <c r="GJ3" s="149"/>
      <c r="GK3" s="149"/>
      <c r="GL3" s="149"/>
      <c r="GM3" s="149"/>
      <c r="GN3" s="149"/>
      <c r="GO3" s="149"/>
      <c r="GP3" s="149"/>
      <c r="GQ3" s="149"/>
      <c r="GR3" s="149"/>
      <c r="GS3" s="149"/>
      <c r="GT3" s="149"/>
      <c r="GU3" s="149"/>
      <c r="GV3" s="149"/>
      <c r="GW3" s="149"/>
      <c r="GX3" s="149"/>
      <c r="GY3" s="149"/>
      <c r="GZ3" s="149"/>
      <c r="HA3" s="149"/>
      <c r="HB3" s="149"/>
      <c r="HC3" s="149"/>
      <c r="HD3" s="149"/>
      <c r="HE3" s="149"/>
      <c r="HF3" s="149"/>
      <c r="HG3" s="149"/>
      <c r="HH3" s="149"/>
      <c r="HI3" s="149"/>
      <c r="HJ3" s="149"/>
      <c r="HK3" s="149"/>
      <c r="HL3" s="149"/>
      <c r="HM3" s="149"/>
      <c r="HN3" s="149"/>
      <c r="HO3" s="149"/>
      <c r="HP3" s="149"/>
      <c r="HQ3" s="149"/>
      <c r="HR3" s="149"/>
      <c r="HS3" s="149"/>
      <c r="HT3" s="149"/>
      <c r="HU3" s="149"/>
      <c r="HV3" s="149"/>
      <c r="HW3" s="149"/>
      <c r="HX3" s="149"/>
      <c r="HY3" s="149"/>
      <c r="HZ3" s="149"/>
      <c r="IA3" s="149"/>
      <c r="IB3" s="149"/>
      <c r="IC3" s="149"/>
      <c r="ID3" s="149"/>
      <c r="IE3" s="149"/>
      <c r="IF3" s="149"/>
      <c r="IG3" s="149"/>
      <c r="IH3" s="149"/>
      <c r="II3" s="149"/>
      <c r="IJ3" s="149"/>
      <c r="IK3" s="149"/>
      <c r="IL3" s="149"/>
      <c r="IM3" s="149"/>
      <c r="IN3" s="149"/>
      <c r="IO3" s="149"/>
      <c r="IP3" s="149"/>
      <c r="IQ3" s="149"/>
      <c r="IR3" s="149"/>
      <c r="IS3" s="149"/>
      <c r="IT3" s="149"/>
      <c r="IU3" s="149"/>
      <c r="IV3" s="149"/>
    </row>
    <row r="4" spans="1:256" s="119" customFormat="1" ht="12" x14ac:dyDescent="0.2">
      <c r="A4" s="124" t="s">
        <v>186</v>
      </c>
      <c r="B4" s="125">
        <v>2000</v>
      </c>
      <c r="C4" s="125">
        <v>2001</v>
      </c>
      <c r="D4" s="125">
        <v>2002</v>
      </c>
      <c r="E4" s="125">
        <v>2003</v>
      </c>
      <c r="F4" s="125">
        <v>2004</v>
      </c>
      <c r="G4" s="124">
        <v>2005</v>
      </c>
      <c r="H4" s="123">
        <v>2006</v>
      </c>
      <c r="I4" s="123">
        <v>2007</v>
      </c>
      <c r="J4" s="123">
        <v>2008</v>
      </c>
      <c r="K4" s="123">
        <v>2009</v>
      </c>
      <c r="L4" s="123">
        <v>2010</v>
      </c>
      <c r="M4" s="123">
        <v>2011</v>
      </c>
    </row>
    <row r="5" spans="1:256" s="74" customFormat="1" ht="12" x14ac:dyDescent="0.2">
      <c r="A5" s="190"/>
      <c r="B5" s="190"/>
      <c r="C5" s="190"/>
      <c r="D5" s="190"/>
      <c r="E5" s="190"/>
      <c r="F5" s="190"/>
      <c r="G5" s="190"/>
      <c r="H5" s="190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0"/>
      <c r="AA5" s="190"/>
      <c r="AB5" s="190"/>
      <c r="AC5" s="190"/>
      <c r="AD5" s="190"/>
      <c r="AE5" s="190"/>
      <c r="AF5" s="190"/>
      <c r="AG5" s="190"/>
      <c r="AH5" s="190"/>
      <c r="AI5" s="190"/>
      <c r="AJ5" s="190"/>
      <c r="AK5" s="190"/>
      <c r="AL5" s="190"/>
      <c r="AM5" s="190"/>
      <c r="AN5" s="190"/>
      <c r="AO5" s="190"/>
      <c r="AP5" s="190"/>
      <c r="AQ5" s="190"/>
      <c r="AR5" s="190"/>
      <c r="AS5" s="190"/>
      <c r="AT5" s="190"/>
      <c r="AU5" s="190"/>
      <c r="AV5" s="190"/>
      <c r="AW5" s="190"/>
      <c r="AX5" s="190"/>
      <c r="AY5" s="190"/>
      <c r="AZ5" s="190"/>
      <c r="BA5" s="190"/>
      <c r="BB5" s="190"/>
      <c r="BC5" s="190"/>
      <c r="BD5" s="190"/>
      <c r="BE5" s="190"/>
      <c r="BF5" s="190"/>
      <c r="BG5" s="190"/>
      <c r="BH5" s="190"/>
      <c r="BI5" s="190"/>
      <c r="BJ5" s="190"/>
      <c r="BK5" s="190"/>
      <c r="BL5" s="190"/>
      <c r="BM5" s="190"/>
      <c r="BN5" s="190"/>
      <c r="BO5" s="190"/>
      <c r="BP5" s="190"/>
      <c r="BQ5" s="190"/>
      <c r="BR5" s="190"/>
      <c r="BS5" s="190"/>
      <c r="BT5" s="190"/>
      <c r="BU5" s="190"/>
      <c r="BV5" s="190"/>
      <c r="BW5" s="190"/>
      <c r="BX5" s="190"/>
      <c r="BY5" s="190"/>
      <c r="BZ5" s="190"/>
      <c r="CA5" s="190"/>
      <c r="CB5" s="190"/>
      <c r="CC5" s="190"/>
      <c r="CD5" s="190"/>
      <c r="CE5" s="190"/>
      <c r="CF5" s="190"/>
      <c r="CG5" s="190"/>
      <c r="CH5" s="190"/>
      <c r="CI5" s="190"/>
      <c r="CJ5" s="190"/>
      <c r="CK5" s="190"/>
      <c r="CL5" s="190"/>
      <c r="CM5" s="190"/>
      <c r="CN5" s="190"/>
      <c r="CO5" s="190"/>
      <c r="CP5" s="190"/>
      <c r="CQ5" s="190"/>
      <c r="CR5" s="190"/>
      <c r="CS5" s="190"/>
      <c r="CT5" s="190"/>
      <c r="CU5" s="190"/>
      <c r="CV5" s="190"/>
      <c r="CW5" s="190"/>
      <c r="CX5" s="190"/>
      <c r="CY5" s="190"/>
      <c r="CZ5" s="190"/>
      <c r="DA5" s="190"/>
      <c r="DB5" s="190"/>
      <c r="DC5" s="190"/>
      <c r="DD5" s="190"/>
      <c r="DE5" s="190"/>
      <c r="DF5" s="190"/>
      <c r="DG5" s="190"/>
      <c r="DH5" s="190"/>
      <c r="DI5" s="190"/>
      <c r="DJ5" s="190"/>
      <c r="DK5" s="190"/>
      <c r="DL5" s="190"/>
      <c r="DM5" s="190"/>
      <c r="DN5" s="190"/>
      <c r="DO5" s="190"/>
      <c r="DP5" s="190"/>
      <c r="DQ5" s="190"/>
      <c r="DR5" s="190"/>
      <c r="DS5" s="190"/>
      <c r="DT5" s="190"/>
      <c r="DU5" s="190"/>
      <c r="DV5" s="190"/>
      <c r="DW5" s="190"/>
      <c r="DX5" s="190"/>
      <c r="DY5" s="190"/>
      <c r="DZ5" s="190"/>
      <c r="EA5" s="190"/>
      <c r="EB5" s="190"/>
      <c r="EC5" s="190"/>
      <c r="ED5" s="190"/>
      <c r="EE5" s="190"/>
      <c r="EF5" s="190"/>
      <c r="EG5" s="190"/>
      <c r="EH5" s="190"/>
      <c r="EI5" s="190"/>
      <c r="EJ5" s="190"/>
      <c r="EK5" s="190"/>
      <c r="EL5" s="190"/>
      <c r="EM5" s="190"/>
      <c r="EN5" s="190"/>
      <c r="EO5" s="190"/>
      <c r="EP5" s="190"/>
      <c r="EQ5" s="190"/>
      <c r="ER5" s="190"/>
      <c r="ES5" s="190"/>
      <c r="ET5" s="190"/>
      <c r="EU5" s="190"/>
      <c r="EV5" s="190"/>
      <c r="EW5" s="190"/>
      <c r="EX5" s="190"/>
      <c r="EY5" s="190"/>
      <c r="EZ5" s="190"/>
      <c r="FA5" s="190"/>
      <c r="FB5" s="190"/>
      <c r="FC5" s="190"/>
      <c r="FD5" s="190"/>
      <c r="FE5" s="190"/>
      <c r="FF5" s="190"/>
      <c r="FG5" s="190"/>
      <c r="FH5" s="190"/>
      <c r="FI5" s="190"/>
      <c r="FJ5" s="190"/>
      <c r="FK5" s="190"/>
      <c r="FL5" s="190"/>
      <c r="FM5" s="190"/>
      <c r="FN5" s="190"/>
      <c r="FO5" s="190"/>
      <c r="FP5" s="190"/>
      <c r="FQ5" s="190"/>
      <c r="FR5" s="190"/>
      <c r="FS5" s="190"/>
      <c r="FT5" s="190"/>
      <c r="FU5" s="190"/>
      <c r="FV5" s="190"/>
      <c r="FW5" s="190"/>
      <c r="FX5" s="190"/>
      <c r="FY5" s="190"/>
      <c r="FZ5" s="190"/>
      <c r="GA5" s="190"/>
      <c r="GB5" s="190"/>
      <c r="GC5" s="190"/>
      <c r="GD5" s="190"/>
      <c r="GE5" s="190"/>
      <c r="GF5" s="190"/>
      <c r="GG5" s="190"/>
      <c r="GH5" s="190"/>
      <c r="GI5" s="190"/>
      <c r="GJ5" s="190"/>
      <c r="GK5" s="190"/>
      <c r="GL5" s="190"/>
      <c r="GM5" s="190"/>
      <c r="GN5" s="190"/>
      <c r="GO5" s="190"/>
      <c r="GP5" s="190"/>
      <c r="GQ5" s="190"/>
      <c r="GR5" s="190"/>
      <c r="GS5" s="190"/>
      <c r="GT5" s="190"/>
      <c r="GU5" s="190"/>
      <c r="GV5" s="190"/>
      <c r="GW5" s="190"/>
      <c r="GX5" s="190"/>
      <c r="GY5" s="190"/>
      <c r="GZ5" s="190"/>
      <c r="HA5" s="190"/>
      <c r="HB5" s="190"/>
      <c r="HC5" s="190"/>
      <c r="HD5" s="190"/>
      <c r="HE5" s="190"/>
      <c r="HF5" s="190"/>
      <c r="HG5" s="190"/>
      <c r="HH5" s="190"/>
      <c r="HI5" s="190"/>
      <c r="HJ5" s="190"/>
      <c r="HK5" s="190"/>
      <c r="HL5" s="190"/>
      <c r="HM5" s="190"/>
      <c r="HN5" s="190"/>
      <c r="HO5" s="190"/>
      <c r="HP5" s="190"/>
      <c r="HQ5" s="190"/>
      <c r="HR5" s="190"/>
      <c r="HS5" s="190"/>
      <c r="HT5" s="190"/>
      <c r="HU5" s="190"/>
      <c r="HV5" s="190"/>
      <c r="HW5" s="190"/>
      <c r="HX5" s="190"/>
      <c r="HY5" s="190"/>
      <c r="HZ5" s="190"/>
      <c r="IA5" s="190"/>
      <c r="IB5" s="190"/>
      <c r="IC5" s="190"/>
      <c r="ID5" s="190"/>
      <c r="IE5" s="190"/>
      <c r="IF5" s="190"/>
      <c r="IG5" s="190"/>
      <c r="IH5" s="190"/>
      <c r="II5" s="190"/>
      <c r="IJ5" s="190"/>
      <c r="IK5" s="190"/>
      <c r="IL5" s="190"/>
      <c r="IM5" s="190"/>
      <c r="IN5" s="190"/>
      <c r="IO5" s="190"/>
      <c r="IP5" s="190"/>
      <c r="IQ5" s="190"/>
      <c r="IR5" s="190"/>
      <c r="IS5" s="190"/>
      <c r="IT5" s="190"/>
      <c r="IU5" s="190"/>
      <c r="IV5" s="190"/>
    </row>
    <row r="6" spans="1:256" s="119" customFormat="1" ht="13.5" x14ac:dyDescent="0.2">
      <c r="A6" s="59" t="s">
        <v>185</v>
      </c>
      <c r="B6" s="122">
        <v>56.1</v>
      </c>
      <c r="C6" s="122">
        <v>58.3</v>
      </c>
      <c r="D6" s="122">
        <v>73.900000000000006</v>
      </c>
      <c r="E6" s="122">
        <v>63.4</v>
      </c>
      <c r="F6" s="122">
        <v>75.2</v>
      </c>
      <c r="G6" s="59">
        <v>92.9</v>
      </c>
      <c r="H6" s="119">
        <v>115.2</v>
      </c>
      <c r="I6" s="119">
        <v>80.7</v>
      </c>
      <c r="J6" s="119">
        <v>152.80000000000001</v>
      </c>
      <c r="K6" s="119">
        <v>132.1</v>
      </c>
      <c r="L6" s="119">
        <v>136.6</v>
      </c>
      <c r="M6" s="119">
        <v>146.5</v>
      </c>
    </row>
    <row r="7" spans="1:256" s="74" customFormat="1" ht="12" x14ac:dyDescent="0.2">
      <c r="A7" s="190"/>
      <c r="B7" s="190"/>
      <c r="C7" s="190"/>
      <c r="D7" s="190"/>
      <c r="E7" s="190"/>
      <c r="F7" s="190"/>
      <c r="G7" s="190"/>
      <c r="H7" s="190"/>
      <c r="I7" s="190"/>
      <c r="J7" s="190"/>
      <c r="K7" s="190"/>
      <c r="L7" s="190"/>
      <c r="M7" s="190"/>
      <c r="N7" s="190"/>
      <c r="O7" s="190"/>
      <c r="P7" s="190"/>
      <c r="Q7" s="190"/>
      <c r="R7" s="190"/>
      <c r="S7" s="190"/>
      <c r="T7" s="190"/>
      <c r="U7" s="190"/>
      <c r="V7" s="190"/>
      <c r="W7" s="190"/>
      <c r="X7" s="190"/>
      <c r="Y7" s="190"/>
      <c r="Z7" s="190"/>
      <c r="AA7" s="190"/>
      <c r="AB7" s="190"/>
      <c r="AC7" s="190"/>
      <c r="AD7" s="190"/>
      <c r="AE7" s="190"/>
      <c r="AF7" s="190"/>
      <c r="AG7" s="190"/>
      <c r="AH7" s="190"/>
      <c r="AI7" s="190"/>
      <c r="AJ7" s="190"/>
      <c r="AK7" s="190"/>
      <c r="AL7" s="190"/>
      <c r="AM7" s="190"/>
      <c r="AN7" s="190"/>
      <c r="AO7" s="190"/>
      <c r="AP7" s="190"/>
      <c r="AQ7" s="190"/>
      <c r="AR7" s="190"/>
      <c r="AS7" s="190"/>
      <c r="AT7" s="190"/>
      <c r="AU7" s="190"/>
      <c r="AV7" s="190"/>
      <c r="AW7" s="190"/>
      <c r="AX7" s="190"/>
      <c r="AY7" s="190"/>
      <c r="AZ7" s="190"/>
      <c r="BA7" s="190"/>
      <c r="BB7" s="190"/>
      <c r="BC7" s="190"/>
      <c r="BD7" s="190"/>
      <c r="BE7" s="190"/>
      <c r="BF7" s="190"/>
      <c r="BG7" s="190"/>
      <c r="BH7" s="190"/>
      <c r="BI7" s="190"/>
      <c r="BJ7" s="190"/>
      <c r="BK7" s="190"/>
      <c r="BL7" s="190"/>
      <c r="BM7" s="190"/>
      <c r="BN7" s="190"/>
      <c r="BO7" s="190"/>
      <c r="BP7" s="190"/>
      <c r="BQ7" s="190"/>
      <c r="BR7" s="190"/>
      <c r="BS7" s="190"/>
      <c r="BT7" s="190"/>
      <c r="BU7" s="190"/>
      <c r="BV7" s="190"/>
      <c r="BW7" s="190"/>
      <c r="BX7" s="190"/>
      <c r="BY7" s="190"/>
      <c r="BZ7" s="190"/>
      <c r="CA7" s="190"/>
      <c r="CB7" s="190"/>
      <c r="CC7" s="190"/>
      <c r="CD7" s="190"/>
      <c r="CE7" s="190"/>
      <c r="CF7" s="190"/>
      <c r="CG7" s="190"/>
      <c r="CH7" s="190"/>
      <c r="CI7" s="190"/>
      <c r="CJ7" s="190"/>
      <c r="CK7" s="190"/>
      <c r="CL7" s="190"/>
      <c r="CM7" s="190"/>
      <c r="CN7" s="190"/>
      <c r="CO7" s="190"/>
      <c r="CP7" s="190"/>
      <c r="CQ7" s="190"/>
      <c r="CR7" s="190"/>
      <c r="CS7" s="190"/>
      <c r="CT7" s="190"/>
      <c r="CU7" s="190"/>
      <c r="CV7" s="190"/>
      <c r="CW7" s="190"/>
      <c r="CX7" s="190"/>
      <c r="CY7" s="190"/>
      <c r="CZ7" s="190"/>
      <c r="DA7" s="190"/>
      <c r="DB7" s="190"/>
      <c r="DC7" s="190"/>
      <c r="DD7" s="190"/>
      <c r="DE7" s="190"/>
      <c r="DF7" s="190"/>
      <c r="DG7" s="190"/>
      <c r="DH7" s="190"/>
      <c r="DI7" s="190"/>
      <c r="DJ7" s="190"/>
      <c r="DK7" s="190"/>
      <c r="DL7" s="190"/>
      <c r="DM7" s="190"/>
      <c r="DN7" s="190"/>
      <c r="DO7" s="190"/>
      <c r="DP7" s="190"/>
      <c r="DQ7" s="190"/>
      <c r="DR7" s="190"/>
      <c r="DS7" s="190"/>
      <c r="DT7" s="190"/>
      <c r="DU7" s="190"/>
      <c r="DV7" s="190"/>
      <c r="DW7" s="190"/>
      <c r="DX7" s="190"/>
      <c r="DY7" s="190"/>
      <c r="DZ7" s="190"/>
      <c r="EA7" s="190"/>
      <c r="EB7" s="190"/>
      <c r="EC7" s="190"/>
      <c r="ED7" s="190"/>
      <c r="EE7" s="190"/>
      <c r="EF7" s="190"/>
      <c r="EG7" s="190"/>
      <c r="EH7" s="190"/>
      <c r="EI7" s="190"/>
      <c r="EJ7" s="190"/>
      <c r="EK7" s="190"/>
      <c r="EL7" s="190"/>
      <c r="EM7" s="190"/>
      <c r="EN7" s="190"/>
      <c r="EO7" s="190"/>
      <c r="EP7" s="190"/>
      <c r="EQ7" s="190"/>
      <c r="ER7" s="190"/>
      <c r="ES7" s="190"/>
      <c r="ET7" s="190"/>
      <c r="EU7" s="190"/>
      <c r="EV7" s="190"/>
      <c r="EW7" s="190"/>
      <c r="EX7" s="190"/>
      <c r="EY7" s="190"/>
      <c r="EZ7" s="190"/>
      <c r="FA7" s="190"/>
      <c r="FB7" s="190"/>
      <c r="FC7" s="190"/>
      <c r="FD7" s="190"/>
      <c r="FE7" s="190"/>
      <c r="FF7" s="190"/>
      <c r="FG7" s="190"/>
      <c r="FH7" s="190"/>
      <c r="FI7" s="190"/>
      <c r="FJ7" s="190"/>
      <c r="FK7" s="190"/>
      <c r="FL7" s="190"/>
      <c r="FM7" s="190"/>
      <c r="FN7" s="190"/>
      <c r="FO7" s="190"/>
      <c r="FP7" s="190"/>
      <c r="FQ7" s="190"/>
      <c r="FR7" s="190"/>
      <c r="FS7" s="190"/>
      <c r="FT7" s="190"/>
      <c r="FU7" s="190"/>
      <c r="FV7" s="190"/>
      <c r="FW7" s="190"/>
      <c r="FX7" s="190"/>
      <c r="FY7" s="190"/>
      <c r="FZ7" s="190"/>
      <c r="GA7" s="190"/>
      <c r="GB7" s="190"/>
      <c r="GC7" s="190"/>
      <c r="GD7" s="190"/>
      <c r="GE7" s="190"/>
      <c r="GF7" s="190"/>
      <c r="GG7" s="190"/>
      <c r="GH7" s="190"/>
      <c r="GI7" s="190"/>
      <c r="GJ7" s="190"/>
      <c r="GK7" s="190"/>
      <c r="GL7" s="190"/>
      <c r="GM7" s="190"/>
      <c r="GN7" s="190"/>
      <c r="GO7" s="190"/>
      <c r="GP7" s="190"/>
      <c r="GQ7" s="190"/>
      <c r="GR7" s="190"/>
      <c r="GS7" s="190"/>
      <c r="GT7" s="190"/>
      <c r="GU7" s="190"/>
      <c r="GV7" s="190"/>
      <c r="GW7" s="190"/>
      <c r="GX7" s="190"/>
      <c r="GY7" s="190"/>
      <c r="GZ7" s="190"/>
      <c r="HA7" s="190"/>
      <c r="HB7" s="190"/>
      <c r="HC7" s="190"/>
      <c r="HD7" s="190"/>
      <c r="HE7" s="190"/>
      <c r="HF7" s="190"/>
      <c r="HG7" s="190"/>
      <c r="HH7" s="190"/>
      <c r="HI7" s="190"/>
      <c r="HJ7" s="190"/>
      <c r="HK7" s="190"/>
      <c r="HL7" s="190"/>
      <c r="HM7" s="190"/>
      <c r="HN7" s="190"/>
      <c r="HO7" s="190"/>
      <c r="HP7" s="190"/>
      <c r="HQ7" s="190"/>
      <c r="HR7" s="190"/>
      <c r="HS7" s="190"/>
      <c r="HT7" s="190"/>
      <c r="HU7" s="190"/>
      <c r="HV7" s="190"/>
      <c r="HW7" s="190"/>
      <c r="HX7" s="190"/>
      <c r="HY7" s="190"/>
      <c r="HZ7" s="190"/>
      <c r="IA7" s="190"/>
      <c r="IB7" s="190"/>
      <c r="IC7" s="190"/>
      <c r="ID7" s="190"/>
      <c r="IE7" s="190"/>
      <c r="IF7" s="190"/>
      <c r="IG7" s="190"/>
      <c r="IH7" s="190"/>
      <c r="II7" s="190"/>
      <c r="IJ7" s="190"/>
      <c r="IK7" s="190"/>
      <c r="IL7" s="190"/>
      <c r="IM7" s="190"/>
      <c r="IN7" s="190"/>
      <c r="IO7" s="190"/>
      <c r="IP7" s="190"/>
      <c r="IQ7" s="190"/>
      <c r="IR7" s="190"/>
      <c r="IS7" s="190"/>
      <c r="IT7" s="190"/>
      <c r="IU7" s="190"/>
      <c r="IV7" s="190"/>
    </row>
    <row r="8" spans="1:256" s="119" customFormat="1" ht="12" x14ac:dyDescent="0.2">
      <c r="A8" s="59" t="s">
        <v>184</v>
      </c>
      <c r="B8" s="121">
        <v>1.97</v>
      </c>
      <c r="C8" s="121">
        <v>2.2000000000000002</v>
      </c>
      <c r="D8" s="121">
        <v>2.4</v>
      </c>
      <c r="E8" s="121">
        <v>2.33</v>
      </c>
      <c r="F8" s="121">
        <v>2.15</v>
      </c>
      <c r="G8" s="121">
        <v>2.5</v>
      </c>
      <c r="H8" s="120">
        <v>2.73</v>
      </c>
      <c r="I8" s="120">
        <v>2.46</v>
      </c>
      <c r="J8" s="120">
        <v>2.82</v>
      </c>
      <c r="K8" s="120">
        <v>2.5299999999999998</v>
      </c>
      <c r="L8" s="119">
        <v>2.54</v>
      </c>
      <c r="M8" s="119">
        <v>2.5</v>
      </c>
    </row>
    <row r="9" spans="1:256" s="74" customFormat="1" ht="12" x14ac:dyDescent="0.2">
      <c r="A9" s="190"/>
      <c r="B9" s="190"/>
      <c r="C9" s="190"/>
      <c r="D9" s="190"/>
      <c r="E9" s="190"/>
      <c r="F9" s="190"/>
      <c r="G9" s="190"/>
      <c r="H9" s="190"/>
      <c r="I9" s="190"/>
      <c r="J9" s="190"/>
      <c r="K9" s="190"/>
      <c r="L9" s="190"/>
      <c r="M9" s="190"/>
      <c r="N9" s="190"/>
      <c r="O9" s="190"/>
      <c r="P9" s="190"/>
      <c r="Q9" s="190"/>
      <c r="R9" s="190"/>
      <c r="S9" s="190"/>
      <c r="T9" s="190"/>
      <c r="U9" s="190"/>
      <c r="V9" s="190"/>
      <c r="W9" s="190"/>
      <c r="X9" s="190"/>
      <c r="Y9" s="190"/>
      <c r="Z9" s="190"/>
      <c r="AA9" s="190"/>
      <c r="AB9" s="190"/>
      <c r="AC9" s="190"/>
      <c r="AD9" s="190"/>
      <c r="AE9" s="190"/>
      <c r="AF9" s="190"/>
      <c r="AG9" s="190"/>
      <c r="AH9" s="190"/>
      <c r="AI9" s="190"/>
      <c r="AJ9" s="190"/>
      <c r="AK9" s="190"/>
      <c r="AL9" s="190"/>
      <c r="AM9" s="190"/>
      <c r="AN9" s="190"/>
      <c r="AO9" s="190"/>
      <c r="AP9" s="190"/>
      <c r="AQ9" s="190"/>
      <c r="AR9" s="190"/>
      <c r="AS9" s="190"/>
      <c r="AT9" s="190"/>
      <c r="AU9" s="190"/>
      <c r="AV9" s="190"/>
      <c r="AW9" s="190"/>
      <c r="AX9" s="190"/>
      <c r="AY9" s="190"/>
      <c r="AZ9" s="190"/>
      <c r="BA9" s="190"/>
      <c r="BB9" s="190"/>
      <c r="BC9" s="190"/>
      <c r="BD9" s="190"/>
      <c r="BE9" s="190"/>
      <c r="BF9" s="190"/>
      <c r="BG9" s="190"/>
      <c r="BH9" s="190"/>
      <c r="BI9" s="190"/>
      <c r="BJ9" s="190"/>
      <c r="BK9" s="190"/>
      <c r="BL9" s="190"/>
      <c r="BM9" s="190"/>
      <c r="BN9" s="190"/>
      <c r="BO9" s="190"/>
      <c r="BP9" s="190"/>
      <c r="BQ9" s="190"/>
      <c r="BR9" s="190"/>
      <c r="BS9" s="190"/>
      <c r="BT9" s="190"/>
      <c r="BU9" s="190"/>
      <c r="BV9" s="190"/>
      <c r="BW9" s="190"/>
      <c r="BX9" s="190"/>
      <c r="BY9" s="190"/>
      <c r="BZ9" s="190"/>
      <c r="CA9" s="190"/>
      <c r="CB9" s="190"/>
      <c r="CC9" s="190"/>
      <c r="CD9" s="190"/>
      <c r="CE9" s="190"/>
      <c r="CF9" s="190"/>
      <c r="CG9" s="190"/>
      <c r="CH9" s="190"/>
      <c r="CI9" s="190"/>
      <c r="CJ9" s="190"/>
      <c r="CK9" s="190"/>
      <c r="CL9" s="190"/>
      <c r="CM9" s="190"/>
      <c r="CN9" s="190"/>
      <c r="CO9" s="190"/>
      <c r="CP9" s="190"/>
      <c r="CQ9" s="190"/>
      <c r="CR9" s="190"/>
      <c r="CS9" s="190"/>
      <c r="CT9" s="190"/>
      <c r="CU9" s="190"/>
      <c r="CV9" s="190"/>
      <c r="CW9" s="190"/>
      <c r="CX9" s="190"/>
      <c r="CY9" s="190"/>
      <c r="CZ9" s="190"/>
      <c r="DA9" s="190"/>
      <c r="DB9" s="190"/>
      <c r="DC9" s="190"/>
      <c r="DD9" s="190"/>
      <c r="DE9" s="190"/>
      <c r="DF9" s="190"/>
      <c r="DG9" s="190"/>
      <c r="DH9" s="190"/>
      <c r="DI9" s="190"/>
      <c r="DJ9" s="190"/>
      <c r="DK9" s="190"/>
      <c r="DL9" s="190"/>
      <c r="DM9" s="190"/>
      <c r="DN9" s="190"/>
      <c r="DO9" s="190"/>
      <c r="DP9" s="190"/>
      <c r="DQ9" s="190"/>
      <c r="DR9" s="190"/>
      <c r="DS9" s="190"/>
      <c r="DT9" s="190"/>
      <c r="DU9" s="190"/>
      <c r="DV9" s="190"/>
      <c r="DW9" s="190"/>
      <c r="DX9" s="190"/>
      <c r="DY9" s="190"/>
      <c r="DZ9" s="190"/>
      <c r="EA9" s="190"/>
      <c r="EB9" s="190"/>
      <c r="EC9" s="190"/>
      <c r="ED9" s="190"/>
      <c r="EE9" s="190"/>
      <c r="EF9" s="190"/>
      <c r="EG9" s="190"/>
      <c r="EH9" s="190"/>
      <c r="EI9" s="190"/>
      <c r="EJ9" s="190"/>
      <c r="EK9" s="190"/>
      <c r="EL9" s="190"/>
      <c r="EM9" s="190"/>
      <c r="EN9" s="190"/>
      <c r="EO9" s="190"/>
      <c r="EP9" s="190"/>
      <c r="EQ9" s="190"/>
      <c r="ER9" s="190"/>
      <c r="ES9" s="190"/>
      <c r="ET9" s="190"/>
      <c r="EU9" s="190"/>
      <c r="EV9" s="190"/>
      <c r="EW9" s="190"/>
      <c r="EX9" s="190"/>
      <c r="EY9" s="190"/>
      <c r="EZ9" s="190"/>
      <c r="FA9" s="190"/>
      <c r="FB9" s="190"/>
      <c r="FC9" s="190"/>
      <c r="FD9" s="190"/>
      <c r="FE9" s="190"/>
      <c r="FF9" s="190"/>
      <c r="FG9" s="190"/>
      <c r="FH9" s="190"/>
      <c r="FI9" s="190"/>
      <c r="FJ9" s="190"/>
      <c r="FK9" s="190"/>
      <c r="FL9" s="190"/>
      <c r="FM9" s="190"/>
      <c r="FN9" s="190"/>
      <c r="FO9" s="190"/>
      <c r="FP9" s="190"/>
      <c r="FQ9" s="190"/>
      <c r="FR9" s="190"/>
      <c r="FS9" s="190"/>
      <c r="FT9" s="190"/>
      <c r="FU9" s="190"/>
      <c r="FV9" s="190"/>
      <c r="FW9" s="190"/>
      <c r="FX9" s="190"/>
      <c r="FY9" s="190"/>
      <c r="FZ9" s="190"/>
      <c r="GA9" s="190"/>
      <c r="GB9" s="190"/>
      <c r="GC9" s="190"/>
      <c r="GD9" s="190"/>
      <c r="GE9" s="190"/>
      <c r="GF9" s="190"/>
      <c r="GG9" s="190"/>
      <c r="GH9" s="190"/>
      <c r="GI9" s="190"/>
      <c r="GJ9" s="190"/>
      <c r="GK9" s="190"/>
      <c r="GL9" s="190"/>
      <c r="GM9" s="190"/>
      <c r="GN9" s="190"/>
      <c r="GO9" s="190"/>
      <c r="GP9" s="190"/>
      <c r="GQ9" s="190"/>
      <c r="GR9" s="190"/>
      <c r="GS9" s="190"/>
      <c r="GT9" s="190"/>
      <c r="GU9" s="190"/>
      <c r="GV9" s="190"/>
      <c r="GW9" s="190"/>
      <c r="GX9" s="190"/>
      <c r="GY9" s="190"/>
      <c r="GZ9" s="190"/>
      <c r="HA9" s="190"/>
      <c r="HB9" s="190"/>
      <c r="HC9" s="190"/>
      <c r="HD9" s="190"/>
      <c r="HE9" s="190"/>
      <c r="HF9" s="190"/>
      <c r="HG9" s="190"/>
      <c r="HH9" s="190"/>
      <c r="HI9" s="190"/>
      <c r="HJ9" s="190"/>
      <c r="HK9" s="190"/>
      <c r="HL9" s="190"/>
      <c r="HM9" s="190"/>
      <c r="HN9" s="190"/>
      <c r="HO9" s="190"/>
      <c r="HP9" s="190"/>
      <c r="HQ9" s="190"/>
      <c r="HR9" s="190"/>
      <c r="HS9" s="190"/>
      <c r="HT9" s="190"/>
      <c r="HU9" s="190"/>
      <c r="HV9" s="190"/>
      <c r="HW9" s="190"/>
      <c r="HX9" s="190"/>
      <c r="HY9" s="190"/>
      <c r="HZ9" s="190"/>
      <c r="IA9" s="190"/>
      <c r="IB9" s="190"/>
      <c r="IC9" s="190"/>
      <c r="ID9" s="190"/>
      <c r="IE9" s="190"/>
      <c r="IF9" s="190"/>
      <c r="IG9" s="190"/>
      <c r="IH9" s="190"/>
      <c r="II9" s="190"/>
      <c r="IJ9" s="190"/>
      <c r="IK9" s="190"/>
      <c r="IL9" s="190"/>
      <c r="IM9" s="190"/>
      <c r="IN9" s="190"/>
      <c r="IO9" s="190"/>
      <c r="IP9" s="190"/>
      <c r="IQ9" s="190"/>
      <c r="IR9" s="190"/>
      <c r="IS9" s="190"/>
      <c r="IT9" s="190"/>
      <c r="IU9" s="190"/>
      <c r="IV9" s="190"/>
    </row>
    <row r="10" spans="1:256" s="119" customFormat="1" ht="12" x14ac:dyDescent="0.2">
      <c r="A10" s="59" t="s">
        <v>183</v>
      </c>
      <c r="B10" s="121">
        <v>2.5299999999999998</v>
      </c>
      <c r="C10" s="121">
        <v>2.82</v>
      </c>
      <c r="D10" s="121">
        <v>2.42</v>
      </c>
      <c r="E10" s="121">
        <v>2.4300000000000002</v>
      </c>
      <c r="F10" s="121">
        <v>2.2599999999999998</v>
      </c>
      <c r="G10" s="121">
        <v>2.25</v>
      </c>
      <c r="H10" s="120">
        <v>2.31</v>
      </c>
      <c r="I10" s="120">
        <v>2.16</v>
      </c>
      <c r="J10" s="120">
        <v>2.12</v>
      </c>
      <c r="K10" s="120">
        <v>2.29</v>
      </c>
      <c r="L10" s="119">
        <v>2.38</v>
      </c>
      <c r="M10" s="119">
        <v>2.42</v>
      </c>
    </row>
    <row r="12" spans="1:256" s="10" customFormat="1" x14ac:dyDescent="0.2">
      <c r="A12" s="213" t="s">
        <v>182</v>
      </c>
      <c r="B12" s="214"/>
      <c r="C12" s="214"/>
      <c r="D12" s="214"/>
      <c r="E12" s="214"/>
      <c r="F12" s="214"/>
      <c r="G12" s="214"/>
      <c r="H12" s="214"/>
      <c r="I12" s="214"/>
      <c r="J12" s="214"/>
      <c r="K12" s="214"/>
      <c r="L12" s="214"/>
      <c r="M12" s="214"/>
      <c r="N12" s="214"/>
      <c r="O12" s="214"/>
      <c r="P12" s="214"/>
      <c r="Q12" s="214"/>
      <c r="R12" s="214"/>
      <c r="S12" s="214"/>
      <c r="T12" s="214"/>
      <c r="U12" s="214"/>
      <c r="V12" s="214"/>
      <c r="W12" s="214"/>
      <c r="X12" s="214"/>
      <c r="Y12" s="214"/>
      <c r="Z12" s="214"/>
      <c r="AA12" s="214"/>
      <c r="AB12" s="214"/>
      <c r="AC12" s="214"/>
      <c r="AD12" s="214"/>
      <c r="AE12" s="214"/>
      <c r="AF12" s="214"/>
      <c r="AG12" s="214"/>
      <c r="AH12" s="214"/>
      <c r="AI12" s="214"/>
      <c r="AJ12" s="214"/>
      <c r="AK12" s="214"/>
      <c r="AL12" s="214"/>
      <c r="AM12" s="214"/>
      <c r="AN12" s="214"/>
      <c r="AO12" s="214"/>
      <c r="AP12" s="214"/>
      <c r="AQ12" s="214"/>
      <c r="AR12" s="214"/>
      <c r="AS12" s="214"/>
      <c r="AT12" s="214"/>
      <c r="AU12" s="214"/>
      <c r="AV12" s="214"/>
      <c r="AW12" s="214"/>
      <c r="AX12" s="214"/>
      <c r="AY12" s="214"/>
      <c r="AZ12" s="214"/>
      <c r="BA12" s="214"/>
      <c r="BB12" s="214"/>
      <c r="BC12" s="214"/>
      <c r="BD12" s="214"/>
      <c r="BE12" s="214"/>
      <c r="BF12" s="214"/>
      <c r="BG12" s="214"/>
      <c r="BH12" s="214"/>
      <c r="BI12" s="214"/>
      <c r="BJ12" s="214"/>
      <c r="BK12" s="214"/>
      <c r="BL12" s="214"/>
      <c r="BM12" s="214"/>
      <c r="BN12" s="214"/>
      <c r="BO12" s="214"/>
      <c r="BP12" s="214"/>
      <c r="BQ12" s="214"/>
      <c r="BR12" s="214"/>
      <c r="BS12" s="214"/>
      <c r="BT12" s="214"/>
      <c r="BU12" s="214"/>
      <c r="BV12" s="214"/>
      <c r="BW12" s="214"/>
      <c r="BX12" s="214"/>
      <c r="BY12" s="214"/>
      <c r="BZ12" s="214"/>
      <c r="CA12" s="214"/>
      <c r="CB12" s="214"/>
      <c r="CC12" s="214"/>
      <c r="CD12" s="214"/>
      <c r="CE12" s="214"/>
      <c r="CF12" s="214"/>
      <c r="CG12" s="214"/>
      <c r="CH12" s="214"/>
      <c r="CI12" s="214"/>
      <c r="CJ12" s="214"/>
      <c r="CK12" s="214"/>
      <c r="CL12" s="214"/>
      <c r="CM12" s="214"/>
      <c r="CN12" s="214"/>
      <c r="CO12" s="214"/>
      <c r="CP12" s="214"/>
      <c r="CQ12" s="214"/>
      <c r="CR12" s="214"/>
      <c r="CS12" s="214"/>
      <c r="CT12" s="214"/>
      <c r="CU12" s="214"/>
      <c r="CV12" s="214"/>
      <c r="CW12" s="214"/>
      <c r="CX12" s="214"/>
      <c r="CY12" s="214"/>
      <c r="CZ12" s="214"/>
      <c r="DA12" s="214"/>
      <c r="DB12" s="214"/>
      <c r="DC12" s="214"/>
      <c r="DD12" s="214"/>
      <c r="DE12" s="214"/>
      <c r="DF12" s="214"/>
      <c r="DG12" s="214"/>
      <c r="DH12" s="214"/>
      <c r="DI12" s="214"/>
      <c r="DJ12" s="214"/>
      <c r="DK12" s="214"/>
      <c r="DL12" s="214"/>
      <c r="DM12" s="214"/>
      <c r="DN12" s="214"/>
      <c r="DO12" s="214"/>
      <c r="DP12" s="214"/>
      <c r="DQ12" s="214"/>
      <c r="DR12" s="214"/>
      <c r="DS12" s="214"/>
      <c r="DT12" s="214"/>
      <c r="DU12" s="214"/>
      <c r="DV12" s="214"/>
      <c r="DW12" s="214"/>
      <c r="DX12" s="214"/>
      <c r="DY12" s="214"/>
      <c r="DZ12" s="214"/>
      <c r="EA12" s="214"/>
      <c r="EB12" s="214"/>
      <c r="EC12" s="214"/>
      <c r="ED12" s="214"/>
      <c r="EE12" s="214"/>
      <c r="EF12" s="214"/>
      <c r="EG12" s="214"/>
      <c r="EH12" s="214"/>
      <c r="EI12" s="214"/>
      <c r="EJ12" s="214"/>
      <c r="EK12" s="214"/>
      <c r="EL12" s="214"/>
      <c r="EM12" s="214"/>
      <c r="EN12" s="214"/>
      <c r="EO12" s="214"/>
      <c r="EP12" s="214"/>
      <c r="EQ12" s="214"/>
      <c r="ER12" s="214"/>
      <c r="ES12" s="214"/>
      <c r="ET12" s="214"/>
      <c r="EU12" s="214"/>
      <c r="EV12" s="214"/>
      <c r="EW12" s="214"/>
      <c r="EX12" s="214"/>
      <c r="EY12" s="214"/>
      <c r="EZ12" s="214"/>
      <c r="FA12" s="214"/>
      <c r="FB12" s="214"/>
      <c r="FC12" s="214"/>
      <c r="FD12" s="214"/>
      <c r="FE12" s="214"/>
      <c r="FF12" s="214"/>
      <c r="FG12" s="214"/>
      <c r="FH12" s="214"/>
      <c r="FI12" s="214"/>
      <c r="FJ12" s="214"/>
      <c r="FK12" s="214"/>
      <c r="FL12" s="214"/>
      <c r="FM12" s="214"/>
      <c r="FN12" s="214"/>
      <c r="FO12" s="214"/>
      <c r="FP12" s="214"/>
      <c r="FQ12" s="214"/>
      <c r="FR12" s="214"/>
      <c r="FS12" s="214"/>
      <c r="FT12" s="214"/>
      <c r="FU12" s="214"/>
      <c r="FV12" s="214"/>
      <c r="FW12" s="214"/>
      <c r="FX12" s="214"/>
      <c r="FY12" s="214"/>
      <c r="FZ12" s="214"/>
      <c r="GA12" s="214"/>
      <c r="GB12" s="214"/>
      <c r="GC12" s="214"/>
      <c r="GD12" s="214"/>
      <c r="GE12" s="214"/>
      <c r="GF12" s="214"/>
      <c r="GG12" s="214"/>
      <c r="GH12" s="214"/>
      <c r="GI12" s="214"/>
      <c r="GJ12" s="214"/>
      <c r="GK12" s="214"/>
      <c r="GL12" s="214"/>
      <c r="GM12" s="214"/>
      <c r="GN12" s="214"/>
      <c r="GO12" s="214"/>
      <c r="GP12" s="214"/>
      <c r="GQ12" s="214"/>
      <c r="GR12" s="214"/>
      <c r="GS12" s="214"/>
      <c r="GT12" s="214"/>
      <c r="GU12" s="214"/>
      <c r="GV12" s="214"/>
      <c r="GW12" s="214"/>
      <c r="GX12" s="214"/>
      <c r="GY12" s="214"/>
      <c r="GZ12" s="214"/>
      <c r="HA12" s="214"/>
      <c r="HB12" s="214"/>
      <c r="HC12" s="214"/>
      <c r="HD12" s="214"/>
      <c r="HE12" s="214"/>
      <c r="HF12" s="214"/>
      <c r="HG12" s="214"/>
      <c r="HH12" s="214"/>
      <c r="HI12" s="214"/>
      <c r="HJ12" s="214"/>
      <c r="HK12" s="214"/>
      <c r="HL12" s="214"/>
      <c r="HM12" s="214"/>
      <c r="HN12" s="214"/>
      <c r="HO12" s="214"/>
      <c r="HP12" s="214"/>
      <c r="HQ12" s="214"/>
      <c r="HR12" s="214"/>
      <c r="HS12" s="214"/>
      <c r="HT12" s="214"/>
      <c r="HU12" s="214"/>
      <c r="HV12" s="214"/>
      <c r="HW12" s="214"/>
      <c r="HX12" s="214"/>
      <c r="HY12" s="214"/>
      <c r="HZ12" s="214"/>
      <c r="IA12" s="214"/>
      <c r="IB12" s="214"/>
      <c r="IC12" s="214"/>
      <c r="ID12" s="214"/>
      <c r="IE12" s="214"/>
      <c r="IF12" s="214"/>
      <c r="IG12" s="214"/>
      <c r="IH12" s="214"/>
      <c r="II12" s="214"/>
      <c r="IJ12" s="214"/>
      <c r="IK12" s="214"/>
      <c r="IL12" s="214"/>
      <c r="IM12" s="214"/>
      <c r="IN12" s="214"/>
      <c r="IO12" s="214"/>
      <c r="IP12" s="214"/>
      <c r="IQ12" s="214"/>
      <c r="IR12" s="214"/>
      <c r="IS12" s="214"/>
      <c r="IT12" s="214"/>
      <c r="IU12" s="214"/>
      <c r="IV12" s="214"/>
    </row>
    <row r="13" spans="1:256" s="118" customFormat="1" ht="12" x14ac:dyDescent="0.2">
      <c r="A13" s="211" t="s">
        <v>181</v>
      </c>
      <c r="B13" s="212"/>
      <c r="C13" s="212"/>
      <c r="D13" s="212"/>
      <c r="E13" s="212"/>
      <c r="F13" s="212"/>
      <c r="G13" s="212"/>
      <c r="H13" s="212"/>
      <c r="I13" s="212"/>
      <c r="J13" s="212"/>
      <c r="K13" s="212"/>
      <c r="L13" s="212"/>
      <c r="M13" s="212"/>
      <c r="N13" s="212"/>
      <c r="O13" s="212"/>
      <c r="P13" s="212"/>
      <c r="Q13" s="212"/>
      <c r="R13" s="212"/>
      <c r="S13" s="212"/>
      <c r="T13" s="212"/>
      <c r="U13" s="212"/>
      <c r="V13" s="212"/>
      <c r="W13" s="212"/>
      <c r="X13" s="212"/>
      <c r="Y13" s="212"/>
      <c r="Z13" s="212"/>
      <c r="AA13" s="212"/>
      <c r="AB13" s="212"/>
      <c r="AC13" s="212"/>
      <c r="AD13" s="212"/>
      <c r="AE13" s="212"/>
      <c r="AF13" s="212"/>
      <c r="AG13" s="212"/>
      <c r="AH13" s="212"/>
      <c r="AI13" s="212"/>
      <c r="AJ13" s="212"/>
      <c r="AK13" s="212"/>
      <c r="AL13" s="212"/>
      <c r="AM13" s="212"/>
      <c r="AN13" s="212"/>
      <c r="AO13" s="212"/>
      <c r="AP13" s="212"/>
      <c r="AQ13" s="212"/>
      <c r="AR13" s="212"/>
      <c r="AS13" s="212"/>
      <c r="AT13" s="212"/>
      <c r="AU13" s="212"/>
      <c r="AV13" s="212"/>
      <c r="AW13" s="212"/>
      <c r="AX13" s="212"/>
      <c r="AY13" s="212"/>
      <c r="AZ13" s="212"/>
      <c r="BA13" s="212"/>
      <c r="BB13" s="212"/>
      <c r="BC13" s="212"/>
      <c r="BD13" s="212"/>
      <c r="BE13" s="212"/>
      <c r="BF13" s="212"/>
      <c r="BG13" s="212"/>
      <c r="BH13" s="212"/>
      <c r="BI13" s="212"/>
      <c r="BJ13" s="212"/>
      <c r="BK13" s="212"/>
      <c r="BL13" s="212"/>
      <c r="BM13" s="212"/>
      <c r="BN13" s="212"/>
      <c r="BO13" s="212"/>
      <c r="BP13" s="212"/>
      <c r="BQ13" s="212"/>
      <c r="BR13" s="212"/>
      <c r="BS13" s="212"/>
      <c r="BT13" s="212"/>
      <c r="BU13" s="212"/>
      <c r="BV13" s="212"/>
      <c r="BW13" s="212"/>
      <c r="BX13" s="212"/>
      <c r="BY13" s="212"/>
      <c r="BZ13" s="212"/>
      <c r="CA13" s="212"/>
      <c r="CB13" s="212"/>
      <c r="CC13" s="212"/>
      <c r="CD13" s="212"/>
      <c r="CE13" s="212"/>
      <c r="CF13" s="212"/>
      <c r="CG13" s="212"/>
      <c r="CH13" s="212"/>
      <c r="CI13" s="212"/>
      <c r="CJ13" s="212"/>
      <c r="CK13" s="212"/>
      <c r="CL13" s="212"/>
      <c r="CM13" s="212"/>
      <c r="CN13" s="212"/>
      <c r="CO13" s="212"/>
      <c r="CP13" s="212"/>
      <c r="CQ13" s="212"/>
      <c r="CR13" s="212"/>
      <c r="CS13" s="212"/>
      <c r="CT13" s="212"/>
      <c r="CU13" s="212"/>
      <c r="CV13" s="212"/>
      <c r="CW13" s="212"/>
      <c r="CX13" s="212"/>
      <c r="CY13" s="212"/>
      <c r="CZ13" s="212"/>
      <c r="DA13" s="212"/>
      <c r="DB13" s="212"/>
      <c r="DC13" s="212"/>
      <c r="DD13" s="212"/>
      <c r="DE13" s="212"/>
      <c r="DF13" s="212"/>
      <c r="DG13" s="212"/>
      <c r="DH13" s="212"/>
      <c r="DI13" s="212"/>
      <c r="DJ13" s="212"/>
      <c r="DK13" s="212"/>
      <c r="DL13" s="212"/>
      <c r="DM13" s="212"/>
      <c r="DN13" s="212"/>
      <c r="DO13" s="212"/>
      <c r="DP13" s="212"/>
      <c r="DQ13" s="212"/>
      <c r="DR13" s="212"/>
      <c r="DS13" s="212"/>
      <c r="DT13" s="212"/>
      <c r="DU13" s="212"/>
      <c r="DV13" s="212"/>
      <c r="DW13" s="212"/>
      <c r="DX13" s="212"/>
      <c r="DY13" s="212"/>
      <c r="DZ13" s="212"/>
      <c r="EA13" s="212"/>
      <c r="EB13" s="212"/>
      <c r="EC13" s="212"/>
      <c r="ED13" s="212"/>
      <c r="EE13" s="212"/>
      <c r="EF13" s="212"/>
      <c r="EG13" s="212"/>
      <c r="EH13" s="212"/>
      <c r="EI13" s="212"/>
      <c r="EJ13" s="212"/>
      <c r="EK13" s="212"/>
      <c r="EL13" s="212"/>
      <c r="EM13" s="212"/>
      <c r="EN13" s="212"/>
      <c r="EO13" s="212"/>
      <c r="EP13" s="212"/>
      <c r="EQ13" s="212"/>
      <c r="ER13" s="212"/>
      <c r="ES13" s="212"/>
      <c r="ET13" s="212"/>
      <c r="EU13" s="212"/>
      <c r="EV13" s="212"/>
      <c r="EW13" s="212"/>
      <c r="EX13" s="212"/>
      <c r="EY13" s="212"/>
      <c r="EZ13" s="212"/>
      <c r="FA13" s="212"/>
      <c r="FB13" s="212"/>
      <c r="FC13" s="212"/>
      <c r="FD13" s="212"/>
      <c r="FE13" s="212"/>
      <c r="FF13" s="212"/>
      <c r="FG13" s="212"/>
      <c r="FH13" s="212"/>
      <c r="FI13" s="212"/>
      <c r="FJ13" s="212"/>
      <c r="FK13" s="212"/>
      <c r="FL13" s="212"/>
      <c r="FM13" s="212"/>
      <c r="FN13" s="212"/>
      <c r="FO13" s="212"/>
      <c r="FP13" s="212"/>
      <c r="FQ13" s="212"/>
      <c r="FR13" s="212"/>
      <c r="FS13" s="212"/>
      <c r="FT13" s="212"/>
      <c r="FU13" s="212"/>
      <c r="FV13" s="212"/>
      <c r="FW13" s="212"/>
      <c r="FX13" s="212"/>
      <c r="FY13" s="212"/>
      <c r="FZ13" s="212"/>
      <c r="GA13" s="212"/>
      <c r="GB13" s="212"/>
      <c r="GC13" s="212"/>
      <c r="GD13" s="212"/>
      <c r="GE13" s="212"/>
      <c r="GF13" s="212"/>
      <c r="GG13" s="212"/>
      <c r="GH13" s="212"/>
      <c r="GI13" s="212"/>
      <c r="GJ13" s="212"/>
      <c r="GK13" s="212"/>
      <c r="GL13" s="212"/>
      <c r="GM13" s="212"/>
      <c r="GN13" s="212"/>
      <c r="GO13" s="212"/>
      <c r="GP13" s="212"/>
      <c r="GQ13" s="212"/>
      <c r="GR13" s="212"/>
      <c r="GS13" s="212"/>
      <c r="GT13" s="212"/>
      <c r="GU13" s="212"/>
      <c r="GV13" s="212"/>
      <c r="GW13" s="212"/>
      <c r="GX13" s="212"/>
      <c r="GY13" s="212"/>
      <c r="GZ13" s="212"/>
      <c r="HA13" s="212"/>
      <c r="HB13" s="212"/>
      <c r="HC13" s="212"/>
      <c r="HD13" s="212"/>
      <c r="HE13" s="212"/>
      <c r="HF13" s="212"/>
      <c r="HG13" s="212"/>
      <c r="HH13" s="212"/>
      <c r="HI13" s="212"/>
      <c r="HJ13" s="212"/>
      <c r="HK13" s="212"/>
      <c r="HL13" s="212"/>
      <c r="HM13" s="212"/>
      <c r="HN13" s="212"/>
      <c r="HO13" s="212"/>
      <c r="HP13" s="212"/>
      <c r="HQ13" s="212"/>
      <c r="HR13" s="212"/>
      <c r="HS13" s="212"/>
      <c r="HT13" s="212"/>
      <c r="HU13" s="212"/>
      <c r="HV13" s="212"/>
      <c r="HW13" s="212"/>
      <c r="HX13" s="212"/>
      <c r="HY13" s="212"/>
      <c r="HZ13" s="212"/>
      <c r="IA13" s="212"/>
      <c r="IB13" s="212"/>
      <c r="IC13" s="212"/>
      <c r="ID13" s="212"/>
      <c r="IE13" s="212"/>
      <c r="IF13" s="212"/>
      <c r="IG13" s="212"/>
      <c r="IH13" s="212"/>
      <c r="II13" s="212"/>
      <c r="IJ13" s="212"/>
      <c r="IK13" s="212"/>
      <c r="IL13" s="212"/>
      <c r="IM13" s="212"/>
      <c r="IN13" s="212"/>
      <c r="IO13" s="212"/>
      <c r="IP13" s="212"/>
      <c r="IQ13" s="212"/>
      <c r="IR13" s="212"/>
      <c r="IS13" s="212"/>
      <c r="IT13" s="212"/>
      <c r="IU13" s="212"/>
      <c r="IV13" s="212"/>
    </row>
  </sheetData>
  <mergeCells count="8">
    <mergeCell ref="A7:IV7"/>
    <mergeCell ref="A9:IV9"/>
    <mergeCell ref="A1:IV1"/>
    <mergeCell ref="A2:IV2"/>
    <mergeCell ref="A13:IV13"/>
    <mergeCell ref="A12:IV12"/>
    <mergeCell ref="A3:IV3"/>
    <mergeCell ref="A5:IV5"/>
  </mergeCells>
  <pageMargins left="0.7" right="0.7" top="0.78740157499999996" bottom="0.78740157499999996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23"/>
  <sheetViews>
    <sheetView workbookViewId="0">
      <selection sqref="A1:IV1"/>
    </sheetView>
  </sheetViews>
  <sheetFormatPr baseColWidth="10" defaultRowHeight="12.75" x14ac:dyDescent="0.2"/>
  <cols>
    <col min="1" max="1" width="14.85546875" style="4" bestFit="1" customWidth="1"/>
    <col min="2" max="2" width="49" style="4" bestFit="1" customWidth="1"/>
    <col min="3" max="4" width="14.7109375" style="4" bestFit="1" customWidth="1"/>
    <col min="5" max="5" width="16.5703125" style="4" bestFit="1" customWidth="1"/>
    <col min="6" max="16384" width="11.42578125" style="4"/>
  </cols>
  <sheetData>
    <row r="1" spans="1:256" s="48" customFormat="1" ht="13.5" customHeight="1" x14ac:dyDescent="0.2">
      <c r="A1" s="156" t="s">
        <v>200</v>
      </c>
      <c r="B1" s="156"/>
      <c r="C1" s="156"/>
      <c r="D1" s="156"/>
      <c r="E1" s="156"/>
      <c r="F1" s="156"/>
      <c r="G1" s="156"/>
      <c r="H1" s="156"/>
      <c r="I1" s="156"/>
      <c r="J1" s="156"/>
      <c r="K1" s="156"/>
      <c r="L1" s="156"/>
      <c r="M1" s="156"/>
      <c r="N1" s="156"/>
      <c r="O1" s="156"/>
      <c r="P1" s="156"/>
      <c r="Q1" s="156"/>
      <c r="R1" s="156"/>
      <c r="S1" s="156"/>
      <c r="T1" s="156"/>
      <c r="U1" s="156"/>
      <c r="V1" s="156"/>
      <c r="W1" s="156"/>
      <c r="X1" s="156"/>
      <c r="Y1" s="156"/>
      <c r="Z1" s="156"/>
      <c r="AA1" s="156"/>
      <c r="AB1" s="156"/>
      <c r="AC1" s="156"/>
      <c r="AD1" s="156"/>
      <c r="AE1" s="156"/>
      <c r="AF1" s="156"/>
      <c r="AG1" s="156"/>
      <c r="AH1" s="156"/>
      <c r="AI1" s="156"/>
      <c r="AJ1" s="156"/>
      <c r="AK1" s="156"/>
      <c r="AL1" s="156"/>
      <c r="AM1" s="156"/>
      <c r="AN1" s="156"/>
      <c r="AO1" s="156"/>
      <c r="AP1" s="156"/>
      <c r="AQ1" s="156"/>
      <c r="AR1" s="156"/>
      <c r="AS1" s="156"/>
      <c r="AT1" s="156"/>
      <c r="AU1" s="156"/>
      <c r="AV1" s="156"/>
      <c r="AW1" s="156"/>
      <c r="AX1" s="156"/>
      <c r="AY1" s="156"/>
      <c r="AZ1" s="156"/>
      <c r="BA1" s="156"/>
      <c r="BB1" s="156"/>
      <c r="BC1" s="156"/>
      <c r="BD1" s="156"/>
      <c r="BE1" s="156"/>
      <c r="BF1" s="156"/>
      <c r="BG1" s="156"/>
      <c r="BH1" s="156"/>
      <c r="BI1" s="156"/>
      <c r="BJ1" s="156"/>
      <c r="BK1" s="156"/>
      <c r="BL1" s="156"/>
      <c r="BM1" s="156"/>
      <c r="BN1" s="156"/>
      <c r="BO1" s="156"/>
      <c r="BP1" s="156"/>
      <c r="BQ1" s="156"/>
      <c r="BR1" s="156"/>
      <c r="BS1" s="156"/>
      <c r="BT1" s="156"/>
      <c r="BU1" s="156"/>
      <c r="BV1" s="156"/>
      <c r="BW1" s="156"/>
      <c r="BX1" s="156"/>
      <c r="BY1" s="156"/>
      <c r="BZ1" s="156"/>
      <c r="CA1" s="156"/>
      <c r="CB1" s="156"/>
      <c r="CC1" s="156"/>
      <c r="CD1" s="156"/>
      <c r="CE1" s="156"/>
      <c r="CF1" s="156"/>
      <c r="CG1" s="156"/>
      <c r="CH1" s="156"/>
      <c r="CI1" s="156"/>
      <c r="CJ1" s="156"/>
      <c r="CK1" s="156"/>
      <c r="CL1" s="156"/>
      <c r="CM1" s="156"/>
      <c r="CN1" s="156"/>
      <c r="CO1" s="156"/>
      <c r="CP1" s="156"/>
      <c r="CQ1" s="156"/>
      <c r="CR1" s="156"/>
      <c r="CS1" s="156"/>
      <c r="CT1" s="156"/>
      <c r="CU1" s="156"/>
      <c r="CV1" s="156"/>
      <c r="CW1" s="156"/>
      <c r="CX1" s="156"/>
      <c r="CY1" s="156"/>
      <c r="CZ1" s="156"/>
      <c r="DA1" s="156"/>
      <c r="DB1" s="156"/>
      <c r="DC1" s="156"/>
      <c r="DD1" s="156"/>
      <c r="DE1" s="156"/>
      <c r="DF1" s="156"/>
      <c r="DG1" s="156"/>
      <c r="DH1" s="156"/>
      <c r="DI1" s="156"/>
      <c r="DJ1" s="156"/>
      <c r="DK1" s="156"/>
      <c r="DL1" s="156"/>
      <c r="DM1" s="156"/>
      <c r="DN1" s="156"/>
      <c r="DO1" s="156"/>
      <c r="DP1" s="156"/>
      <c r="DQ1" s="156"/>
      <c r="DR1" s="156"/>
      <c r="DS1" s="156"/>
      <c r="DT1" s="156"/>
      <c r="DU1" s="156"/>
      <c r="DV1" s="156"/>
      <c r="DW1" s="156"/>
      <c r="DX1" s="156"/>
      <c r="DY1" s="156"/>
      <c r="DZ1" s="156"/>
      <c r="EA1" s="156"/>
      <c r="EB1" s="156"/>
      <c r="EC1" s="156"/>
      <c r="ED1" s="156"/>
      <c r="EE1" s="156"/>
      <c r="EF1" s="156"/>
      <c r="EG1" s="156"/>
      <c r="EH1" s="156"/>
      <c r="EI1" s="156"/>
      <c r="EJ1" s="156"/>
      <c r="EK1" s="156"/>
      <c r="EL1" s="156"/>
      <c r="EM1" s="156"/>
      <c r="EN1" s="156"/>
      <c r="EO1" s="156"/>
      <c r="EP1" s="156"/>
      <c r="EQ1" s="156"/>
      <c r="ER1" s="156"/>
      <c r="ES1" s="156"/>
      <c r="ET1" s="156"/>
      <c r="EU1" s="156"/>
      <c r="EV1" s="156"/>
      <c r="EW1" s="156"/>
      <c r="EX1" s="156"/>
      <c r="EY1" s="156"/>
      <c r="EZ1" s="156"/>
      <c r="FA1" s="156"/>
      <c r="FB1" s="156"/>
      <c r="FC1" s="156"/>
      <c r="FD1" s="156"/>
      <c r="FE1" s="156"/>
      <c r="FF1" s="156"/>
      <c r="FG1" s="156"/>
      <c r="FH1" s="156"/>
      <c r="FI1" s="156"/>
      <c r="FJ1" s="156"/>
      <c r="FK1" s="156"/>
      <c r="FL1" s="156"/>
      <c r="FM1" s="156"/>
      <c r="FN1" s="156"/>
      <c r="FO1" s="156"/>
      <c r="FP1" s="156"/>
      <c r="FQ1" s="156"/>
      <c r="FR1" s="156"/>
      <c r="FS1" s="156"/>
      <c r="FT1" s="156"/>
      <c r="FU1" s="156"/>
      <c r="FV1" s="156"/>
      <c r="FW1" s="156"/>
      <c r="FX1" s="156"/>
      <c r="FY1" s="156"/>
      <c r="FZ1" s="156"/>
      <c r="GA1" s="156"/>
      <c r="GB1" s="156"/>
      <c r="GC1" s="156"/>
      <c r="GD1" s="156"/>
      <c r="GE1" s="156"/>
      <c r="GF1" s="156"/>
      <c r="GG1" s="156"/>
      <c r="GH1" s="156"/>
      <c r="GI1" s="156"/>
      <c r="GJ1" s="156"/>
      <c r="GK1" s="156"/>
      <c r="GL1" s="156"/>
      <c r="GM1" s="156"/>
      <c r="GN1" s="156"/>
      <c r="GO1" s="156"/>
      <c r="GP1" s="156"/>
      <c r="GQ1" s="156"/>
      <c r="GR1" s="156"/>
      <c r="GS1" s="156"/>
      <c r="GT1" s="156"/>
      <c r="GU1" s="156"/>
      <c r="GV1" s="156"/>
      <c r="GW1" s="156"/>
      <c r="GX1" s="156"/>
      <c r="GY1" s="156"/>
      <c r="GZ1" s="156"/>
      <c r="HA1" s="156"/>
      <c r="HB1" s="156"/>
      <c r="HC1" s="156"/>
      <c r="HD1" s="156"/>
      <c r="HE1" s="156"/>
      <c r="HF1" s="156"/>
      <c r="HG1" s="156"/>
      <c r="HH1" s="156"/>
      <c r="HI1" s="156"/>
      <c r="HJ1" s="156"/>
      <c r="HK1" s="156"/>
      <c r="HL1" s="156"/>
      <c r="HM1" s="156"/>
      <c r="HN1" s="156"/>
      <c r="HO1" s="156"/>
      <c r="HP1" s="156"/>
      <c r="HQ1" s="156"/>
      <c r="HR1" s="156"/>
      <c r="HS1" s="156"/>
      <c r="HT1" s="156"/>
      <c r="HU1" s="156"/>
      <c r="HV1" s="156"/>
      <c r="HW1" s="156"/>
      <c r="HX1" s="156"/>
      <c r="HY1" s="156"/>
      <c r="HZ1" s="156"/>
      <c r="IA1" s="156"/>
      <c r="IB1" s="156"/>
      <c r="IC1" s="156"/>
      <c r="ID1" s="156"/>
      <c r="IE1" s="156"/>
      <c r="IF1" s="156"/>
      <c r="IG1" s="156"/>
      <c r="IH1" s="156"/>
      <c r="II1" s="156"/>
      <c r="IJ1" s="156"/>
      <c r="IK1" s="156"/>
      <c r="IL1" s="156"/>
      <c r="IM1" s="156"/>
      <c r="IN1" s="156"/>
      <c r="IO1" s="156"/>
      <c r="IP1" s="156"/>
      <c r="IQ1" s="156"/>
      <c r="IR1" s="156"/>
      <c r="IS1" s="156"/>
      <c r="IT1" s="156"/>
      <c r="IU1" s="156"/>
      <c r="IV1" s="156"/>
    </row>
    <row r="2" spans="1:256" s="73" customFormat="1" ht="13.5" customHeight="1" x14ac:dyDescent="0.2">
      <c r="A2" s="149" t="s">
        <v>39</v>
      </c>
      <c r="B2" s="149"/>
      <c r="C2" s="149"/>
      <c r="D2" s="149"/>
      <c r="E2" s="149"/>
      <c r="F2" s="149"/>
      <c r="G2" s="149"/>
      <c r="H2" s="149"/>
      <c r="I2" s="149"/>
      <c r="J2" s="149"/>
      <c r="K2" s="149"/>
      <c r="L2" s="149"/>
      <c r="M2" s="149"/>
      <c r="N2" s="149"/>
      <c r="O2" s="149"/>
      <c r="P2" s="149"/>
      <c r="Q2" s="149"/>
      <c r="R2" s="149"/>
      <c r="S2" s="149"/>
      <c r="T2" s="149"/>
      <c r="U2" s="149"/>
      <c r="V2" s="149"/>
      <c r="W2" s="149"/>
      <c r="X2" s="149"/>
      <c r="Y2" s="149"/>
      <c r="Z2" s="149"/>
      <c r="AA2" s="149"/>
      <c r="AB2" s="149"/>
      <c r="AC2" s="149"/>
      <c r="AD2" s="149"/>
      <c r="AE2" s="149"/>
      <c r="AF2" s="149"/>
      <c r="AG2" s="149"/>
      <c r="AH2" s="149"/>
      <c r="AI2" s="149"/>
      <c r="AJ2" s="149"/>
      <c r="AK2" s="149"/>
      <c r="AL2" s="149"/>
      <c r="AM2" s="149"/>
      <c r="AN2" s="149"/>
      <c r="AO2" s="149"/>
      <c r="AP2" s="149"/>
      <c r="AQ2" s="149"/>
      <c r="AR2" s="149"/>
      <c r="AS2" s="149"/>
      <c r="AT2" s="149"/>
      <c r="AU2" s="149"/>
      <c r="AV2" s="149"/>
      <c r="AW2" s="149"/>
      <c r="AX2" s="149"/>
      <c r="AY2" s="149"/>
      <c r="AZ2" s="149"/>
      <c r="BA2" s="149"/>
      <c r="BB2" s="149"/>
      <c r="BC2" s="149"/>
      <c r="BD2" s="149"/>
      <c r="BE2" s="149"/>
      <c r="BF2" s="149"/>
      <c r="BG2" s="149"/>
      <c r="BH2" s="149"/>
      <c r="BI2" s="149"/>
      <c r="BJ2" s="149"/>
      <c r="BK2" s="149"/>
      <c r="BL2" s="149"/>
      <c r="BM2" s="149"/>
      <c r="BN2" s="149"/>
      <c r="BO2" s="149"/>
      <c r="BP2" s="149"/>
      <c r="BQ2" s="149"/>
      <c r="BR2" s="149"/>
      <c r="BS2" s="149"/>
      <c r="BT2" s="149"/>
      <c r="BU2" s="149"/>
      <c r="BV2" s="149"/>
      <c r="BW2" s="149"/>
      <c r="BX2" s="149"/>
      <c r="BY2" s="149"/>
      <c r="BZ2" s="149"/>
      <c r="CA2" s="149"/>
      <c r="CB2" s="149"/>
      <c r="CC2" s="149"/>
      <c r="CD2" s="149"/>
      <c r="CE2" s="149"/>
      <c r="CF2" s="149"/>
      <c r="CG2" s="149"/>
      <c r="CH2" s="149"/>
      <c r="CI2" s="149"/>
      <c r="CJ2" s="149"/>
      <c r="CK2" s="149"/>
      <c r="CL2" s="149"/>
      <c r="CM2" s="149"/>
      <c r="CN2" s="149"/>
      <c r="CO2" s="149"/>
      <c r="CP2" s="149"/>
      <c r="CQ2" s="149"/>
      <c r="CR2" s="149"/>
      <c r="CS2" s="149"/>
      <c r="CT2" s="149"/>
      <c r="CU2" s="149"/>
      <c r="CV2" s="149"/>
      <c r="CW2" s="149"/>
      <c r="CX2" s="149"/>
      <c r="CY2" s="149"/>
      <c r="CZ2" s="149"/>
      <c r="DA2" s="149"/>
      <c r="DB2" s="149"/>
      <c r="DC2" s="149"/>
      <c r="DD2" s="149"/>
      <c r="DE2" s="149"/>
      <c r="DF2" s="149"/>
      <c r="DG2" s="149"/>
      <c r="DH2" s="149"/>
      <c r="DI2" s="149"/>
      <c r="DJ2" s="149"/>
      <c r="DK2" s="149"/>
      <c r="DL2" s="149"/>
      <c r="DM2" s="149"/>
      <c r="DN2" s="149"/>
      <c r="DO2" s="149"/>
      <c r="DP2" s="149"/>
      <c r="DQ2" s="149"/>
      <c r="DR2" s="149"/>
      <c r="DS2" s="149"/>
      <c r="DT2" s="149"/>
      <c r="DU2" s="149"/>
      <c r="DV2" s="149"/>
      <c r="DW2" s="149"/>
      <c r="DX2" s="149"/>
      <c r="DY2" s="149"/>
      <c r="DZ2" s="149"/>
      <c r="EA2" s="149"/>
      <c r="EB2" s="149"/>
      <c r="EC2" s="149"/>
      <c r="ED2" s="149"/>
      <c r="EE2" s="149"/>
      <c r="EF2" s="149"/>
      <c r="EG2" s="149"/>
      <c r="EH2" s="149"/>
      <c r="EI2" s="149"/>
      <c r="EJ2" s="149"/>
      <c r="EK2" s="149"/>
      <c r="EL2" s="149"/>
      <c r="EM2" s="149"/>
      <c r="EN2" s="149"/>
      <c r="EO2" s="149"/>
      <c r="EP2" s="149"/>
      <c r="EQ2" s="149"/>
      <c r="ER2" s="149"/>
      <c r="ES2" s="149"/>
      <c r="ET2" s="149"/>
      <c r="EU2" s="149"/>
      <c r="EV2" s="149"/>
      <c r="EW2" s="149"/>
      <c r="EX2" s="149"/>
      <c r="EY2" s="149"/>
      <c r="EZ2" s="149"/>
      <c r="FA2" s="149"/>
      <c r="FB2" s="149"/>
      <c r="FC2" s="149"/>
      <c r="FD2" s="149"/>
      <c r="FE2" s="149"/>
      <c r="FF2" s="149"/>
      <c r="FG2" s="149"/>
      <c r="FH2" s="149"/>
      <c r="FI2" s="149"/>
      <c r="FJ2" s="149"/>
      <c r="FK2" s="149"/>
      <c r="FL2" s="149"/>
      <c r="FM2" s="149"/>
      <c r="FN2" s="149"/>
      <c r="FO2" s="149"/>
      <c r="FP2" s="149"/>
      <c r="FQ2" s="149"/>
      <c r="FR2" s="149"/>
      <c r="FS2" s="149"/>
      <c r="FT2" s="149"/>
      <c r="FU2" s="149"/>
      <c r="FV2" s="149"/>
      <c r="FW2" s="149"/>
      <c r="FX2" s="149"/>
      <c r="FY2" s="149"/>
      <c r="FZ2" s="149"/>
      <c r="GA2" s="149"/>
      <c r="GB2" s="149"/>
      <c r="GC2" s="149"/>
      <c r="GD2" s="149"/>
      <c r="GE2" s="149"/>
      <c r="GF2" s="149"/>
      <c r="GG2" s="149"/>
      <c r="GH2" s="149"/>
      <c r="GI2" s="149"/>
      <c r="GJ2" s="149"/>
      <c r="GK2" s="149"/>
      <c r="GL2" s="149"/>
      <c r="GM2" s="149"/>
      <c r="GN2" s="149"/>
      <c r="GO2" s="149"/>
      <c r="GP2" s="149"/>
      <c r="GQ2" s="149"/>
      <c r="GR2" s="149"/>
      <c r="GS2" s="149"/>
      <c r="GT2" s="149"/>
      <c r="GU2" s="149"/>
      <c r="GV2" s="149"/>
      <c r="GW2" s="149"/>
      <c r="GX2" s="149"/>
      <c r="GY2" s="149"/>
      <c r="GZ2" s="149"/>
      <c r="HA2" s="149"/>
      <c r="HB2" s="149"/>
      <c r="HC2" s="149"/>
      <c r="HD2" s="149"/>
      <c r="HE2" s="149"/>
      <c r="HF2" s="149"/>
      <c r="HG2" s="149"/>
      <c r="HH2" s="149"/>
      <c r="HI2" s="149"/>
      <c r="HJ2" s="149"/>
      <c r="HK2" s="149"/>
      <c r="HL2" s="149"/>
      <c r="HM2" s="149"/>
      <c r="HN2" s="149"/>
      <c r="HO2" s="149"/>
      <c r="HP2" s="149"/>
      <c r="HQ2" s="149"/>
      <c r="HR2" s="149"/>
      <c r="HS2" s="149"/>
      <c r="HT2" s="149"/>
      <c r="HU2" s="149"/>
      <c r="HV2" s="149"/>
      <c r="HW2" s="149"/>
      <c r="HX2" s="149"/>
      <c r="HY2" s="149"/>
      <c r="HZ2" s="149"/>
      <c r="IA2" s="149"/>
      <c r="IB2" s="149"/>
      <c r="IC2" s="149"/>
      <c r="ID2" s="149"/>
      <c r="IE2" s="149"/>
      <c r="IF2" s="149"/>
      <c r="IG2" s="149"/>
      <c r="IH2" s="149"/>
      <c r="II2" s="149"/>
      <c r="IJ2" s="149"/>
      <c r="IK2" s="149"/>
      <c r="IL2" s="149"/>
      <c r="IM2" s="149"/>
      <c r="IN2" s="149"/>
      <c r="IO2" s="149"/>
      <c r="IP2" s="149"/>
      <c r="IQ2" s="149"/>
      <c r="IR2" s="149"/>
      <c r="IS2" s="149"/>
      <c r="IT2" s="149"/>
      <c r="IU2" s="149"/>
      <c r="IV2" s="149"/>
    </row>
    <row r="3" spans="1:256" s="73" customFormat="1" ht="13.5" customHeight="1" x14ac:dyDescent="0.2">
      <c r="A3" s="149"/>
      <c r="B3" s="149"/>
      <c r="C3" s="149"/>
      <c r="D3" s="149"/>
      <c r="E3" s="149"/>
      <c r="F3" s="149"/>
      <c r="G3" s="149"/>
      <c r="H3" s="149"/>
      <c r="I3" s="149"/>
      <c r="J3" s="149"/>
      <c r="K3" s="149"/>
      <c r="L3" s="149"/>
      <c r="M3" s="149"/>
      <c r="N3" s="149"/>
      <c r="O3" s="149"/>
      <c r="P3" s="149"/>
      <c r="Q3" s="149"/>
      <c r="R3" s="149"/>
      <c r="S3" s="149"/>
      <c r="T3" s="149"/>
      <c r="U3" s="149"/>
      <c r="V3" s="149"/>
      <c r="W3" s="149"/>
      <c r="X3" s="149"/>
      <c r="Y3" s="149"/>
      <c r="Z3" s="149"/>
      <c r="AA3" s="149"/>
      <c r="AB3" s="149"/>
      <c r="AC3" s="149"/>
      <c r="AD3" s="149"/>
      <c r="AE3" s="149"/>
      <c r="AF3" s="149"/>
      <c r="AG3" s="149"/>
      <c r="AH3" s="149"/>
      <c r="AI3" s="149"/>
      <c r="AJ3" s="149"/>
      <c r="AK3" s="149"/>
      <c r="AL3" s="149"/>
      <c r="AM3" s="149"/>
      <c r="AN3" s="149"/>
      <c r="AO3" s="149"/>
      <c r="AP3" s="149"/>
      <c r="AQ3" s="149"/>
      <c r="AR3" s="149"/>
      <c r="AS3" s="149"/>
      <c r="AT3" s="149"/>
      <c r="AU3" s="149"/>
      <c r="AV3" s="149"/>
      <c r="AW3" s="149"/>
      <c r="AX3" s="149"/>
      <c r="AY3" s="149"/>
      <c r="AZ3" s="149"/>
      <c r="BA3" s="149"/>
      <c r="BB3" s="149"/>
      <c r="BC3" s="149"/>
      <c r="BD3" s="149"/>
      <c r="BE3" s="149"/>
      <c r="BF3" s="149"/>
      <c r="BG3" s="149"/>
      <c r="BH3" s="149"/>
      <c r="BI3" s="149"/>
      <c r="BJ3" s="149"/>
      <c r="BK3" s="149"/>
      <c r="BL3" s="149"/>
      <c r="BM3" s="149"/>
      <c r="BN3" s="149"/>
      <c r="BO3" s="149"/>
      <c r="BP3" s="149"/>
      <c r="BQ3" s="149"/>
      <c r="BR3" s="149"/>
      <c r="BS3" s="149"/>
      <c r="BT3" s="149"/>
      <c r="BU3" s="149"/>
      <c r="BV3" s="149"/>
      <c r="BW3" s="149"/>
      <c r="BX3" s="149"/>
      <c r="BY3" s="149"/>
      <c r="BZ3" s="149"/>
      <c r="CA3" s="149"/>
      <c r="CB3" s="149"/>
      <c r="CC3" s="149"/>
      <c r="CD3" s="149"/>
      <c r="CE3" s="149"/>
      <c r="CF3" s="149"/>
      <c r="CG3" s="149"/>
      <c r="CH3" s="149"/>
      <c r="CI3" s="149"/>
      <c r="CJ3" s="149"/>
      <c r="CK3" s="149"/>
      <c r="CL3" s="149"/>
      <c r="CM3" s="149"/>
      <c r="CN3" s="149"/>
      <c r="CO3" s="149"/>
      <c r="CP3" s="149"/>
      <c r="CQ3" s="149"/>
      <c r="CR3" s="149"/>
      <c r="CS3" s="149"/>
      <c r="CT3" s="149"/>
      <c r="CU3" s="149"/>
      <c r="CV3" s="149"/>
      <c r="CW3" s="149"/>
      <c r="CX3" s="149"/>
      <c r="CY3" s="149"/>
      <c r="CZ3" s="149"/>
      <c r="DA3" s="149"/>
      <c r="DB3" s="149"/>
      <c r="DC3" s="149"/>
      <c r="DD3" s="149"/>
      <c r="DE3" s="149"/>
      <c r="DF3" s="149"/>
      <c r="DG3" s="149"/>
      <c r="DH3" s="149"/>
      <c r="DI3" s="149"/>
      <c r="DJ3" s="149"/>
      <c r="DK3" s="149"/>
      <c r="DL3" s="149"/>
      <c r="DM3" s="149"/>
      <c r="DN3" s="149"/>
      <c r="DO3" s="149"/>
      <c r="DP3" s="149"/>
      <c r="DQ3" s="149"/>
      <c r="DR3" s="149"/>
      <c r="DS3" s="149"/>
      <c r="DT3" s="149"/>
      <c r="DU3" s="149"/>
      <c r="DV3" s="149"/>
      <c r="DW3" s="149"/>
      <c r="DX3" s="149"/>
      <c r="DY3" s="149"/>
      <c r="DZ3" s="149"/>
      <c r="EA3" s="149"/>
      <c r="EB3" s="149"/>
      <c r="EC3" s="149"/>
      <c r="ED3" s="149"/>
      <c r="EE3" s="149"/>
      <c r="EF3" s="149"/>
      <c r="EG3" s="149"/>
      <c r="EH3" s="149"/>
      <c r="EI3" s="149"/>
      <c r="EJ3" s="149"/>
      <c r="EK3" s="149"/>
      <c r="EL3" s="149"/>
      <c r="EM3" s="149"/>
      <c r="EN3" s="149"/>
      <c r="EO3" s="149"/>
      <c r="EP3" s="149"/>
      <c r="EQ3" s="149"/>
      <c r="ER3" s="149"/>
      <c r="ES3" s="149"/>
      <c r="ET3" s="149"/>
      <c r="EU3" s="149"/>
      <c r="EV3" s="149"/>
      <c r="EW3" s="149"/>
      <c r="EX3" s="149"/>
      <c r="EY3" s="149"/>
      <c r="EZ3" s="149"/>
      <c r="FA3" s="149"/>
      <c r="FB3" s="149"/>
      <c r="FC3" s="149"/>
      <c r="FD3" s="149"/>
      <c r="FE3" s="149"/>
      <c r="FF3" s="149"/>
      <c r="FG3" s="149"/>
      <c r="FH3" s="149"/>
      <c r="FI3" s="149"/>
      <c r="FJ3" s="149"/>
      <c r="FK3" s="149"/>
      <c r="FL3" s="149"/>
      <c r="FM3" s="149"/>
      <c r="FN3" s="149"/>
      <c r="FO3" s="149"/>
      <c r="FP3" s="149"/>
      <c r="FQ3" s="149"/>
      <c r="FR3" s="149"/>
      <c r="FS3" s="149"/>
      <c r="FT3" s="149"/>
      <c r="FU3" s="149"/>
      <c r="FV3" s="149"/>
      <c r="FW3" s="149"/>
      <c r="FX3" s="149"/>
      <c r="FY3" s="149"/>
      <c r="FZ3" s="149"/>
      <c r="GA3" s="149"/>
      <c r="GB3" s="149"/>
      <c r="GC3" s="149"/>
      <c r="GD3" s="149"/>
      <c r="GE3" s="149"/>
      <c r="GF3" s="149"/>
      <c r="GG3" s="149"/>
      <c r="GH3" s="149"/>
      <c r="GI3" s="149"/>
      <c r="GJ3" s="149"/>
      <c r="GK3" s="149"/>
      <c r="GL3" s="149"/>
      <c r="GM3" s="149"/>
      <c r="GN3" s="149"/>
      <c r="GO3" s="149"/>
      <c r="GP3" s="149"/>
      <c r="GQ3" s="149"/>
      <c r="GR3" s="149"/>
      <c r="GS3" s="149"/>
      <c r="GT3" s="149"/>
      <c r="GU3" s="149"/>
      <c r="GV3" s="149"/>
      <c r="GW3" s="149"/>
      <c r="GX3" s="149"/>
      <c r="GY3" s="149"/>
      <c r="GZ3" s="149"/>
      <c r="HA3" s="149"/>
      <c r="HB3" s="149"/>
      <c r="HC3" s="149"/>
      <c r="HD3" s="149"/>
      <c r="HE3" s="149"/>
      <c r="HF3" s="149"/>
      <c r="HG3" s="149"/>
      <c r="HH3" s="149"/>
      <c r="HI3" s="149"/>
      <c r="HJ3" s="149"/>
      <c r="HK3" s="149"/>
      <c r="HL3" s="149"/>
      <c r="HM3" s="149"/>
      <c r="HN3" s="149"/>
      <c r="HO3" s="149"/>
      <c r="HP3" s="149"/>
      <c r="HQ3" s="149"/>
      <c r="HR3" s="149"/>
      <c r="HS3" s="149"/>
      <c r="HT3" s="149"/>
      <c r="HU3" s="149"/>
      <c r="HV3" s="149"/>
      <c r="HW3" s="149"/>
      <c r="HX3" s="149"/>
      <c r="HY3" s="149"/>
      <c r="HZ3" s="149"/>
      <c r="IA3" s="149"/>
      <c r="IB3" s="149"/>
      <c r="IC3" s="149"/>
      <c r="ID3" s="149"/>
      <c r="IE3" s="149"/>
      <c r="IF3" s="149"/>
      <c r="IG3" s="149"/>
      <c r="IH3" s="149"/>
      <c r="II3" s="149"/>
      <c r="IJ3" s="149"/>
      <c r="IK3" s="149"/>
      <c r="IL3" s="149"/>
      <c r="IM3" s="149"/>
      <c r="IN3" s="149"/>
      <c r="IO3" s="149"/>
      <c r="IP3" s="149"/>
      <c r="IQ3" s="149"/>
      <c r="IR3" s="149"/>
      <c r="IS3" s="149"/>
      <c r="IT3" s="149"/>
      <c r="IU3" s="149"/>
      <c r="IV3" s="149"/>
    </row>
    <row r="4" spans="1:256" s="48" customFormat="1" x14ac:dyDescent="0.2">
      <c r="A4" s="5" t="s">
        <v>199</v>
      </c>
    </row>
    <row r="5" spans="1:256" s="73" customFormat="1" x14ac:dyDescent="0.2">
      <c r="A5" s="149"/>
      <c r="B5" s="149"/>
      <c r="C5" s="149"/>
      <c r="D5" s="149"/>
      <c r="E5" s="149"/>
      <c r="F5" s="149"/>
      <c r="G5" s="149"/>
      <c r="H5" s="149"/>
      <c r="I5" s="149"/>
      <c r="J5" s="149"/>
      <c r="K5" s="149"/>
      <c r="L5" s="149"/>
      <c r="M5" s="149"/>
      <c r="N5" s="149"/>
      <c r="O5" s="149"/>
      <c r="P5" s="149"/>
      <c r="Q5" s="149"/>
      <c r="R5" s="149"/>
      <c r="S5" s="149"/>
      <c r="T5" s="149"/>
      <c r="U5" s="149"/>
      <c r="V5" s="149"/>
      <c r="W5" s="149"/>
      <c r="X5" s="149"/>
      <c r="Y5" s="149"/>
      <c r="Z5" s="149"/>
      <c r="AA5" s="149"/>
      <c r="AB5" s="149"/>
      <c r="AC5" s="149"/>
      <c r="AD5" s="149"/>
      <c r="AE5" s="149"/>
      <c r="AF5" s="149"/>
      <c r="AG5" s="149"/>
      <c r="AH5" s="149"/>
      <c r="AI5" s="149"/>
      <c r="AJ5" s="149"/>
      <c r="AK5" s="149"/>
      <c r="AL5" s="149"/>
      <c r="AM5" s="149"/>
      <c r="AN5" s="149"/>
      <c r="AO5" s="149"/>
      <c r="AP5" s="149"/>
      <c r="AQ5" s="149"/>
      <c r="AR5" s="149"/>
      <c r="AS5" s="149"/>
      <c r="AT5" s="149"/>
      <c r="AU5" s="149"/>
      <c r="AV5" s="149"/>
      <c r="AW5" s="149"/>
      <c r="AX5" s="149"/>
      <c r="AY5" s="149"/>
      <c r="AZ5" s="149"/>
      <c r="BA5" s="149"/>
      <c r="BB5" s="149"/>
      <c r="BC5" s="149"/>
      <c r="BD5" s="149"/>
      <c r="BE5" s="149"/>
      <c r="BF5" s="149"/>
      <c r="BG5" s="149"/>
      <c r="BH5" s="149"/>
      <c r="BI5" s="149"/>
      <c r="BJ5" s="149"/>
      <c r="BK5" s="149"/>
      <c r="BL5" s="149"/>
      <c r="BM5" s="149"/>
      <c r="BN5" s="149"/>
      <c r="BO5" s="149"/>
      <c r="BP5" s="149"/>
      <c r="BQ5" s="149"/>
      <c r="BR5" s="149"/>
      <c r="BS5" s="149"/>
      <c r="BT5" s="149"/>
      <c r="BU5" s="149"/>
      <c r="BV5" s="149"/>
      <c r="BW5" s="149"/>
      <c r="BX5" s="149"/>
      <c r="BY5" s="149"/>
      <c r="BZ5" s="149"/>
      <c r="CA5" s="149"/>
      <c r="CB5" s="149"/>
      <c r="CC5" s="149"/>
      <c r="CD5" s="149"/>
      <c r="CE5" s="149"/>
      <c r="CF5" s="149"/>
      <c r="CG5" s="149"/>
      <c r="CH5" s="149"/>
      <c r="CI5" s="149"/>
      <c r="CJ5" s="149"/>
      <c r="CK5" s="149"/>
      <c r="CL5" s="149"/>
      <c r="CM5" s="149"/>
      <c r="CN5" s="149"/>
      <c r="CO5" s="149"/>
      <c r="CP5" s="149"/>
      <c r="CQ5" s="149"/>
      <c r="CR5" s="149"/>
      <c r="CS5" s="149"/>
      <c r="CT5" s="149"/>
      <c r="CU5" s="149"/>
      <c r="CV5" s="149"/>
      <c r="CW5" s="149"/>
      <c r="CX5" s="149"/>
      <c r="CY5" s="149"/>
      <c r="CZ5" s="149"/>
      <c r="DA5" s="149"/>
      <c r="DB5" s="149"/>
      <c r="DC5" s="149"/>
      <c r="DD5" s="149"/>
      <c r="DE5" s="149"/>
      <c r="DF5" s="149"/>
      <c r="DG5" s="149"/>
      <c r="DH5" s="149"/>
      <c r="DI5" s="149"/>
      <c r="DJ5" s="149"/>
      <c r="DK5" s="149"/>
      <c r="DL5" s="149"/>
      <c r="DM5" s="149"/>
      <c r="DN5" s="149"/>
      <c r="DO5" s="149"/>
      <c r="DP5" s="149"/>
      <c r="DQ5" s="149"/>
      <c r="DR5" s="149"/>
      <c r="DS5" s="149"/>
      <c r="DT5" s="149"/>
      <c r="DU5" s="149"/>
      <c r="DV5" s="149"/>
      <c r="DW5" s="149"/>
      <c r="DX5" s="149"/>
      <c r="DY5" s="149"/>
      <c r="DZ5" s="149"/>
      <c r="EA5" s="149"/>
      <c r="EB5" s="149"/>
      <c r="EC5" s="149"/>
      <c r="ED5" s="149"/>
      <c r="EE5" s="149"/>
      <c r="EF5" s="149"/>
      <c r="EG5" s="149"/>
      <c r="EH5" s="149"/>
      <c r="EI5" s="149"/>
      <c r="EJ5" s="149"/>
      <c r="EK5" s="149"/>
      <c r="EL5" s="149"/>
      <c r="EM5" s="149"/>
      <c r="EN5" s="149"/>
      <c r="EO5" s="149"/>
      <c r="EP5" s="149"/>
      <c r="EQ5" s="149"/>
      <c r="ER5" s="149"/>
      <c r="ES5" s="149"/>
      <c r="ET5" s="149"/>
      <c r="EU5" s="149"/>
      <c r="EV5" s="149"/>
      <c r="EW5" s="149"/>
      <c r="EX5" s="149"/>
      <c r="EY5" s="149"/>
      <c r="EZ5" s="149"/>
      <c r="FA5" s="149"/>
      <c r="FB5" s="149"/>
      <c r="FC5" s="149"/>
      <c r="FD5" s="149"/>
      <c r="FE5" s="149"/>
      <c r="FF5" s="149"/>
      <c r="FG5" s="149"/>
      <c r="FH5" s="149"/>
      <c r="FI5" s="149"/>
      <c r="FJ5" s="149"/>
      <c r="FK5" s="149"/>
      <c r="FL5" s="149"/>
      <c r="FM5" s="149"/>
      <c r="FN5" s="149"/>
      <c r="FO5" s="149"/>
      <c r="FP5" s="149"/>
      <c r="FQ5" s="149"/>
      <c r="FR5" s="149"/>
      <c r="FS5" s="149"/>
      <c r="FT5" s="149"/>
      <c r="FU5" s="149"/>
      <c r="FV5" s="149"/>
      <c r="FW5" s="149"/>
      <c r="FX5" s="149"/>
      <c r="FY5" s="149"/>
      <c r="FZ5" s="149"/>
      <c r="GA5" s="149"/>
      <c r="GB5" s="149"/>
      <c r="GC5" s="149"/>
      <c r="GD5" s="149"/>
      <c r="GE5" s="149"/>
      <c r="GF5" s="149"/>
      <c r="GG5" s="149"/>
      <c r="GH5" s="149"/>
      <c r="GI5" s="149"/>
      <c r="GJ5" s="149"/>
      <c r="GK5" s="149"/>
      <c r="GL5" s="149"/>
      <c r="GM5" s="149"/>
      <c r="GN5" s="149"/>
      <c r="GO5" s="149"/>
      <c r="GP5" s="149"/>
      <c r="GQ5" s="149"/>
      <c r="GR5" s="149"/>
      <c r="GS5" s="149"/>
      <c r="GT5" s="149"/>
      <c r="GU5" s="149"/>
      <c r="GV5" s="149"/>
      <c r="GW5" s="149"/>
      <c r="GX5" s="149"/>
      <c r="GY5" s="149"/>
      <c r="GZ5" s="149"/>
      <c r="HA5" s="149"/>
      <c r="HB5" s="149"/>
      <c r="HC5" s="149"/>
      <c r="HD5" s="149"/>
      <c r="HE5" s="149"/>
      <c r="HF5" s="149"/>
      <c r="HG5" s="149"/>
      <c r="HH5" s="149"/>
      <c r="HI5" s="149"/>
      <c r="HJ5" s="149"/>
      <c r="HK5" s="149"/>
      <c r="HL5" s="149"/>
      <c r="HM5" s="149"/>
      <c r="HN5" s="149"/>
      <c r="HO5" s="149"/>
      <c r="HP5" s="149"/>
      <c r="HQ5" s="149"/>
      <c r="HR5" s="149"/>
      <c r="HS5" s="149"/>
      <c r="HT5" s="149"/>
      <c r="HU5" s="149"/>
      <c r="HV5" s="149"/>
      <c r="HW5" s="149"/>
      <c r="HX5" s="149"/>
      <c r="HY5" s="149"/>
      <c r="HZ5" s="149"/>
      <c r="IA5" s="149"/>
      <c r="IB5" s="149"/>
      <c r="IC5" s="149"/>
      <c r="ID5" s="149"/>
      <c r="IE5" s="149"/>
      <c r="IF5" s="149"/>
      <c r="IG5" s="149"/>
      <c r="IH5" s="149"/>
      <c r="II5" s="149"/>
      <c r="IJ5" s="149"/>
      <c r="IK5" s="149"/>
      <c r="IL5" s="149"/>
      <c r="IM5" s="149"/>
      <c r="IN5" s="149"/>
      <c r="IO5" s="149"/>
      <c r="IP5" s="149"/>
      <c r="IQ5" s="149"/>
      <c r="IR5" s="149"/>
      <c r="IS5" s="149"/>
      <c r="IT5" s="149"/>
      <c r="IU5" s="149"/>
      <c r="IV5" s="149"/>
    </row>
    <row r="6" spans="1:256" ht="14.25" x14ac:dyDescent="0.2">
      <c r="A6" s="4" t="s">
        <v>198</v>
      </c>
      <c r="B6" s="4" t="s">
        <v>197</v>
      </c>
      <c r="C6" s="46" t="s">
        <v>196</v>
      </c>
      <c r="D6" s="46" t="s">
        <v>195</v>
      </c>
      <c r="E6" s="46" t="s">
        <v>61</v>
      </c>
    </row>
    <row r="7" spans="1:256" s="73" customFormat="1" x14ac:dyDescent="0.2">
      <c r="A7" s="149"/>
      <c r="B7" s="149"/>
      <c r="C7" s="149"/>
      <c r="D7" s="149"/>
      <c r="E7" s="149"/>
      <c r="F7" s="149"/>
      <c r="G7" s="149"/>
      <c r="H7" s="149"/>
      <c r="I7" s="149"/>
      <c r="J7" s="149"/>
      <c r="K7" s="149"/>
      <c r="L7" s="149"/>
      <c r="M7" s="149"/>
      <c r="N7" s="149"/>
      <c r="O7" s="149"/>
      <c r="P7" s="149"/>
      <c r="Q7" s="149"/>
      <c r="R7" s="149"/>
      <c r="S7" s="149"/>
      <c r="T7" s="149"/>
      <c r="U7" s="149"/>
      <c r="V7" s="149"/>
      <c r="W7" s="149"/>
      <c r="X7" s="149"/>
      <c r="Y7" s="149"/>
      <c r="Z7" s="149"/>
      <c r="AA7" s="149"/>
      <c r="AB7" s="149"/>
      <c r="AC7" s="149"/>
      <c r="AD7" s="149"/>
      <c r="AE7" s="149"/>
      <c r="AF7" s="149"/>
      <c r="AG7" s="149"/>
      <c r="AH7" s="149"/>
      <c r="AI7" s="149"/>
      <c r="AJ7" s="149"/>
      <c r="AK7" s="149"/>
      <c r="AL7" s="149"/>
      <c r="AM7" s="149"/>
      <c r="AN7" s="149"/>
      <c r="AO7" s="149"/>
      <c r="AP7" s="149"/>
      <c r="AQ7" s="149"/>
      <c r="AR7" s="149"/>
      <c r="AS7" s="149"/>
      <c r="AT7" s="149"/>
      <c r="AU7" s="149"/>
      <c r="AV7" s="149"/>
      <c r="AW7" s="149"/>
      <c r="AX7" s="149"/>
      <c r="AY7" s="149"/>
      <c r="AZ7" s="149"/>
      <c r="BA7" s="149"/>
      <c r="BB7" s="149"/>
      <c r="BC7" s="149"/>
      <c r="BD7" s="149"/>
      <c r="BE7" s="149"/>
      <c r="BF7" s="149"/>
      <c r="BG7" s="149"/>
      <c r="BH7" s="149"/>
      <c r="BI7" s="149"/>
      <c r="BJ7" s="149"/>
      <c r="BK7" s="149"/>
      <c r="BL7" s="149"/>
      <c r="BM7" s="149"/>
      <c r="BN7" s="149"/>
      <c r="BO7" s="149"/>
      <c r="BP7" s="149"/>
      <c r="BQ7" s="149"/>
      <c r="BR7" s="149"/>
      <c r="BS7" s="149"/>
      <c r="BT7" s="149"/>
      <c r="BU7" s="149"/>
      <c r="BV7" s="149"/>
      <c r="BW7" s="149"/>
      <c r="BX7" s="149"/>
      <c r="BY7" s="149"/>
      <c r="BZ7" s="149"/>
      <c r="CA7" s="149"/>
      <c r="CB7" s="149"/>
      <c r="CC7" s="149"/>
      <c r="CD7" s="149"/>
      <c r="CE7" s="149"/>
      <c r="CF7" s="149"/>
      <c r="CG7" s="149"/>
      <c r="CH7" s="149"/>
      <c r="CI7" s="149"/>
      <c r="CJ7" s="149"/>
      <c r="CK7" s="149"/>
      <c r="CL7" s="149"/>
      <c r="CM7" s="149"/>
      <c r="CN7" s="149"/>
      <c r="CO7" s="149"/>
      <c r="CP7" s="149"/>
      <c r="CQ7" s="149"/>
      <c r="CR7" s="149"/>
      <c r="CS7" s="149"/>
      <c r="CT7" s="149"/>
      <c r="CU7" s="149"/>
      <c r="CV7" s="149"/>
      <c r="CW7" s="149"/>
      <c r="CX7" s="149"/>
      <c r="CY7" s="149"/>
      <c r="CZ7" s="149"/>
      <c r="DA7" s="149"/>
      <c r="DB7" s="149"/>
      <c r="DC7" s="149"/>
      <c r="DD7" s="149"/>
      <c r="DE7" s="149"/>
      <c r="DF7" s="149"/>
      <c r="DG7" s="149"/>
      <c r="DH7" s="149"/>
      <c r="DI7" s="149"/>
      <c r="DJ7" s="149"/>
      <c r="DK7" s="149"/>
      <c r="DL7" s="149"/>
      <c r="DM7" s="149"/>
      <c r="DN7" s="149"/>
      <c r="DO7" s="149"/>
      <c r="DP7" s="149"/>
      <c r="DQ7" s="149"/>
      <c r="DR7" s="149"/>
      <c r="DS7" s="149"/>
      <c r="DT7" s="149"/>
      <c r="DU7" s="149"/>
      <c r="DV7" s="149"/>
      <c r="DW7" s="149"/>
      <c r="DX7" s="149"/>
      <c r="DY7" s="149"/>
      <c r="DZ7" s="149"/>
      <c r="EA7" s="149"/>
      <c r="EB7" s="149"/>
      <c r="EC7" s="149"/>
      <c r="ED7" s="149"/>
      <c r="EE7" s="149"/>
      <c r="EF7" s="149"/>
      <c r="EG7" s="149"/>
      <c r="EH7" s="149"/>
      <c r="EI7" s="149"/>
      <c r="EJ7" s="149"/>
      <c r="EK7" s="149"/>
      <c r="EL7" s="149"/>
      <c r="EM7" s="149"/>
      <c r="EN7" s="149"/>
      <c r="EO7" s="149"/>
      <c r="EP7" s="149"/>
      <c r="EQ7" s="149"/>
      <c r="ER7" s="149"/>
      <c r="ES7" s="149"/>
      <c r="ET7" s="149"/>
      <c r="EU7" s="149"/>
      <c r="EV7" s="149"/>
      <c r="EW7" s="149"/>
      <c r="EX7" s="149"/>
      <c r="EY7" s="149"/>
      <c r="EZ7" s="149"/>
      <c r="FA7" s="149"/>
      <c r="FB7" s="149"/>
      <c r="FC7" s="149"/>
      <c r="FD7" s="149"/>
      <c r="FE7" s="149"/>
      <c r="FF7" s="149"/>
      <c r="FG7" s="149"/>
      <c r="FH7" s="149"/>
      <c r="FI7" s="149"/>
      <c r="FJ7" s="149"/>
      <c r="FK7" s="149"/>
      <c r="FL7" s="149"/>
      <c r="FM7" s="149"/>
      <c r="FN7" s="149"/>
      <c r="FO7" s="149"/>
      <c r="FP7" s="149"/>
      <c r="FQ7" s="149"/>
      <c r="FR7" s="149"/>
      <c r="FS7" s="149"/>
      <c r="FT7" s="149"/>
      <c r="FU7" s="149"/>
      <c r="FV7" s="149"/>
      <c r="FW7" s="149"/>
      <c r="FX7" s="149"/>
      <c r="FY7" s="149"/>
      <c r="FZ7" s="149"/>
      <c r="GA7" s="149"/>
      <c r="GB7" s="149"/>
      <c r="GC7" s="149"/>
      <c r="GD7" s="149"/>
      <c r="GE7" s="149"/>
      <c r="GF7" s="149"/>
      <c r="GG7" s="149"/>
      <c r="GH7" s="149"/>
      <c r="GI7" s="149"/>
      <c r="GJ7" s="149"/>
      <c r="GK7" s="149"/>
      <c r="GL7" s="149"/>
      <c r="GM7" s="149"/>
      <c r="GN7" s="149"/>
      <c r="GO7" s="149"/>
      <c r="GP7" s="149"/>
      <c r="GQ7" s="149"/>
      <c r="GR7" s="149"/>
      <c r="GS7" s="149"/>
      <c r="GT7" s="149"/>
      <c r="GU7" s="149"/>
      <c r="GV7" s="149"/>
      <c r="GW7" s="149"/>
      <c r="GX7" s="149"/>
      <c r="GY7" s="149"/>
      <c r="GZ7" s="149"/>
      <c r="HA7" s="149"/>
      <c r="HB7" s="149"/>
      <c r="HC7" s="149"/>
      <c r="HD7" s="149"/>
      <c r="HE7" s="149"/>
      <c r="HF7" s="149"/>
      <c r="HG7" s="149"/>
      <c r="HH7" s="149"/>
      <c r="HI7" s="149"/>
      <c r="HJ7" s="149"/>
      <c r="HK7" s="149"/>
      <c r="HL7" s="149"/>
      <c r="HM7" s="149"/>
      <c r="HN7" s="149"/>
      <c r="HO7" s="149"/>
      <c r="HP7" s="149"/>
      <c r="HQ7" s="149"/>
      <c r="HR7" s="149"/>
      <c r="HS7" s="149"/>
      <c r="HT7" s="149"/>
      <c r="HU7" s="149"/>
      <c r="HV7" s="149"/>
      <c r="HW7" s="149"/>
      <c r="HX7" s="149"/>
      <c r="HY7" s="149"/>
      <c r="HZ7" s="149"/>
      <c r="IA7" s="149"/>
      <c r="IB7" s="149"/>
      <c r="IC7" s="149"/>
      <c r="ID7" s="149"/>
      <c r="IE7" s="149"/>
      <c r="IF7" s="149"/>
      <c r="IG7" s="149"/>
      <c r="IH7" s="149"/>
      <c r="II7" s="149"/>
      <c r="IJ7" s="149"/>
      <c r="IK7" s="149"/>
      <c r="IL7" s="149"/>
      <c r="IM7" s="149"/>
      <c r="IN7" s="149"/>
      <c r="IO7" s="149"/>
      <c r="IP7" s="149"/>
      <c r="IQ7" s="149"/>
      <c r="IR7" s="149"/>
      <c r="IS7" s="149"/>
      <c r="IT7" s="149"/>
      <c r="IU7" s="149"/>
      <c r="IV7" s="149"/>
    </row>
    <row r="8" spans="1:256" s="126" customFormat="1" x14ac:dyDescent="0.2">
      <c r="A8" s="126">
        <v>31</v>
      </c>
      <c r="B8" s="126" t="s">
        <v>194</v>
      </c>
      <c r="C8" s="130">
        <v>29.876000000000001</v>
      </c>
      <c r="D8" s="127">
        <v>1805.096</v>
      </c>
      <c r="E8" s="132">
        <f>D8+C8</f>
        <v>1834.972</v>
      </c>
    </row>
    <row r="9" spans="1:256" s="129" customFormat="1" x14ac:dyDescent="0.2">
      <c r="A9" s="216"/>
      <c r="B9" s="216"/>
      <c r="C9" s="216"/>
      <c r="D9" s="216"/>
      <c r="E9" s="216"/>
      <c r="F9" s="216"/>
      <c r="G9" s="216"/>
      <c r="H9" s="216"/>
      <c r="I9" s="216"/>
      <c r="J9" s="216"/>
      <c r="K9" s="216"/>
      <c r="L9" s="216"/>
      <c r="M9" s="216"/>
      <c r="N9" s="216"/>
      <c r="O9" s="216"/>
      <c r="P9" s="216"/>
      <c r="Q9" s="216"/>
      <c r="R9" s="216"/>
      <c r="S9" s="216"/>
      <c r="T9" s="216"/>
      <c r="U9" s="216"/>
      <c r="V9" s="216"/>
      <c r="W9" s="216"/>
      <c r="X9" s="216"/>
      <c r="Y9" s="216"/>
      <c r="Z9" s="216"/>
      <c r="AA9" s="216"/>
      <c r="AB9" s="216"/>
      <c r="AC9" s="216"/>
      <c r="AD9" s="216"/>
      <c r="AE9" s="216"/>
      <c r="AF9" s="216"/>
      <c r="AG9" s="216"/>
      <c r="AH9" s="216"/>
      <c r="AI9" s="216"/>
      <c r="AJ9" s="216"/>
      <c r="AK9" s="216"/>
      <c r="AL9" s="216"/>
      <c r="AM9" s="216"/>
      <c r="AN9" s="216"/>
      <c r="AO9" s="216"/>
      <c r="AP9" s="216"/>
      <c r="AQ9" s="216"/>
      <c r="AR9" s="216"/>
      <c r="AS9" s="216"/>
      <c r="AT9" s="216"/>
      <c r="AU9" s="216"/>
      <c r="AV9" s="216"/>
      <c r="AW9" s="216"/>
      <c r="AX9" s="216"/>
      <c r="AY9" s="216"/>
      <c r="AZ9" s="216"/>
      <c r="BA9" s="216"/>
      <c r="BB9" s="216"/>
      <c r="BC9" s="216"/>
      <c r="BD9" s="216"/>
      <c r="BE9" s="216"/>
      <c r="BF9" s="216"/>
      <c r="BG9" s="216"/>
      <c r="BH9" s="216"/>
      <c r="BI9" s="216"/>
      <c r="BJ9" s="216"/>
      <c r="BK9" s="216"/>
      <c r="BL9" s="216"/>
      <c r="BM9" s="216"/>
      <c r="BN9" s="216"/>
      <c r="BO9" s="216"/>
      <c r="BP9" s="216"/>
      <c r="BQ9" s="216"/>
      <c r="BR9" s="216"/>
      <c r="BS9" s="216"/>
      <c r="BT9" s="216"/>
      <c r="BU9" s="216"/>
      <c r="BV9" s="216"/>
      <c r="BW9" s="216"/>
      <c r="BX9" s="216"/>
      <c r="BY9" s="216"/>
      <c r="BZ9" s="216"/>
      <c r="CA9" s="216"/>
      <c r="CB9" s="216"/>
      <c r="CC9" s="216"/>
      <c r="CD9" s="216"/>
      <c r="CE9" s="216"/>
      <c r="CF9" s="216"/>
      <c r="CG9" s="216"/>
      <c r="CH9" s="216"/>
      <c r="CI9" s="216"/>
      <c r="CJ9" s="216"/>
      <c r="CK9" s="216"/>
      <c r="CL9" s="216"/>
      <c r="CM9" s="216"/>
      <c r="CN9" s="216"/>
      <c r="CO9" s="216"/>
      <c r="CP9" s="216"/>
      <c r="CQ9" s="216"/>
      <c r="CR9" s="216"/>
      <c r="CS9" s="216"/>
      <c r="CT9" s="216"/>
      <c r="CU9" s="216"/>
      <c r="CV9" s="216"/>
      <c r="CW9" s="216"/>
      <c r="CX9" s="216"/>
      <c r="CY9" s="216"/>
      <c r="CZ9" s="216"/>
      <c r="DA9" s="216"/>
      <c r="DB9" s="216"/>
      <c r="DC9" s="216"/>
      <c r="DD9" s="216"/>
      <c r="DE9" s="216"/>
      <c r="DF9" s="216"/>
      <c r="DG9" s="216"/>
      <c r="DH9" s="216"/>
      <c r="DI9" s="216"/>
      <c r="DJ9" s="216"/>
      <c r="DK9" s="216"/>
      <c r="DL9" s="216"/>
      <c r="DM9" s="216"/>
      <c r="DN9" s="216"/>
      <c r="DO9" s="216"/>
      <c r="DP9" s="216"/>
      <c r="DQ9" s="216"/>
      <c r="DR9" s="216"/>
      <c r="DS9" s="216"/>
      <c r="DT9" s="216"/>
      <c r="DU9" s="216"/>
      <c r="DV9" s="216"/>
      <c r="DW9" s="216"/>
      <c r="DX9" s="216"/>
      <c r="DY9" s="216"/>
      <c r="DZ9" s="216"/>
      <c r="EA9" s="216"/>
      <c r="EB9" s="216"/>
      <c r="EC9" s="216"/>
      <c r="ED9" s="216"/>
      <c r="EE9" s="216"/>
      <c r="EF9" s="216"/>
      <c r="EG9" s="216"/>
      <c r="EH9" s="216"/>
      <c r="EI9" s="216"/>
      <c r="EJ9" s="216"/>
      <c r="EK9" s="216"/>
      <c r="EL9" s="216"/>
      <c r="EM9" s="216"/>
      <c r="EN9" s="216"/>
      <c r="EO9" s="216"/>
      <c r="EP9" s="216"/>
      <c r="EQ9" s="216"/>
      <c r="ER9" s="216"/>
      <c r="ES9" s="216"/>
      <c r="ET9" s="216"/>
      <c r="EU9" s="216"/>
      <c r="EV9" s="216"/>
      <c r="EW9" s="216"/>
      <c r="EX9" s="216"/>
      <c r="EY9" s="216"/>
      <c r="EZ9" s="216"/>
      <c r="FA9" s="216"/>
      <c r="FB9" s="216"/>
      <c r="FC9" s="216"/>
      <c r="FD9" s="216"/>
      <c r="FE9" s="216"/>
      <c r="FF9" s="216"/>
      <c r="FG9" s="216"/>
      <c r="FH9" s="216"/>
      <c r="FI9" s="216"/>
      <c r="FJ9" s="216"/>
      <c r="FK9" s="216"/>
      <c r="FL9" s="216"/>
      <c r="FM9" s="216"/>
      <c r="FN9" s="216"/>
      <c r="FO9" s="216"/>
      <c r="FP9" s="216"/>
      <c r="FQ9" s="216"/>
      <c r="FR9" s="216"/>
      <c r="FS9" s="216"/>
      <c r="FT9" s="216"/>
      <c r="FU9" s="216"/>
      <c r="FV9" s="216"/>
      <c r="FW9" s="216"/>
      <c r="FX9" s="216"/>
      <c r="FY9" s="216"/>
      <c r="FZ9" s="216"/>
      <c r="GA9" s="216"/>
      <c r="GB9" s="216"/>
      <c r="GC9" s="216"/>
      <c r="GD9" s="216"/>
      <c r="GE9" s="216"/>
      <c r="GF9" s="216"/>
      <c r="GG9" s="216"/>
      <c r="GH9" s="216"/>
      <c r="GI9" s="216"/>
      <c r="GJ9" s="216"/>
      <c r="GK9" s="216"/>
      <c r="GL9" s="216"/>
      <c r="GM9" s="216"/>
      <c r="GN9" s="216"/>
      <c r="GO9" s="216"/>
      <c r="GP9" s="216"/>
      <c r="GQ9" s="216"/>
      <c r="GR9" s="216"/>
      <c r="GS9" s="216"/>
      <c r="GT9" s="216"/>
      <c r="GU9" s="216"/>
      <c r="GV9" s="216"/>
      <c r="GW9" s="216"/>
      <c r="GX9" s="216"/>
      <c r="GY9" s="216"/>
      <c r="GZ9" s="216"/>
      <c r="HA9" s="216"/>
      <c r="HB9" s="216"/>
      <c r="HC9" s="216"/>
      <c r="HD9" s="216"/>
      <c r="HE9" s="216"/>
      <c r="HF9" s="216"/>
      <c r="HG9" s="216"/>
      <c r="HH9" s="216"/>
      <c r="HI9" s="216"/>
      <c r="HJ9" s="216"/>
      <c r="HK9" s="216"/>
      <c r="HL9" s="216"/>
      <c r="HM9" s="216"/>
      <c r="HN9" s="216"/>
      <c r="HO9" s="216"/>
      <c r="HP9" s="216"/>
      <c r="HQ9" s="216"/>
      <c r="HR9" s="216"/>
      <c r="HS9" s="216"/>
      <c r="HT9" s="216"/>
      <c r="HU9" s="216"/>
      <c r="HV9" s="216"/>
      <c r="HW9" s="216"/>
      <c r="HX9" s="216"/>
      <c r="HY9" s="216"/>
      <c r="HZ9" s="216"/>
      <c r="IA9" s="216"/>
      <c r="IB9" s="216"/>
      <c r="IC9" s="216"/>
      <c r="ID9" s="216"/>
      <c r="IE9" s="216"/>
      <c r="IF9" s="216"/>
      <c r="IG9" s="216"/>
      <c r="IH9" s="216"/>
      <c r="II9" s="216"/>
      <c r="IJ9" s="216"/>
      <c r="IK9" s="216"/>
      <c r="IL9" s="216"/>
      <c r="IM9" s="216"/>
      <c r="IN9" s="216"/>
      <c r="IO9" s="216"/>
      <c r="IP9" s="216"/>
      <c r="IQ9" s="216"/>
      <c r="IR9" s="216"/>
      <c r="IS9" s="216"/>
      <c r="IT9" s="216"/>
      <c r="IU9" s="216"/>
      <c r="IV9" s="216"/>
    </row>
    <row r="10" spans="1:256" s="126" customFormat="1" x14ac:dyDescent="0.2">
      <c r="A10" s="126">
        <v>24</v>
      </c>
      <c r="B10" s="126" t="s">
        <v>193</v>
      </c>
      <c r="C10" s="128">
        <v>1.1579999999999999</v>
      </c>
      <c r="D10" s="128">
        <v>3.1549999999999998</v>
      </c>
      <c r="E10" s="127">
        <f>D10+C10</f>
        <v>4.3129999999999997</v>
      </c>
    </row>
    <row r="11" spans="1:256" s="129" customFormat="1" x14ac:dyDescent="0.2">
      <c r="A11" s="216"/>
      <c r="B11" s="216"/>
      <c r="C11" s="216"/>
      <c r="D11" s="216"/>
      <c r="E11" s="216"/>
      <c r="F11" s="216"/>
      <c r="G11" s="216"/>
      <c r="H11" s="216"/>
      <c r="I11" s="216"/>
      <c r="J11" s="216"/>
      <c r="K11" s="216"/>
      <c r="L11" s="216"/>
      <c r="M11" s="216"/>
      <c r="N11" s="216"/>
      <c r="O11" s="216"/>
      <c r="P11" s="216"/>
      <c r="Q11" s="216"/>
      <c r="R11" s="216"/>
      <c r="S11" s="216"/>
      <c r="T11" s="216"/>
      <c r="U11" s="216"/>
      <c r="V11" s="216"/>
      <c r="W11" s="216"/>
      <c r="X11" s="216"/>
      <c r="Y11" s="216"/>
      <c r="Z11" s="216"/>
      <c r="AA11" s="216"/>
      <c r="AB11" s="216"/>
      <c r="AC11" s="216"/>
      <c r="AD11" s="216"/>
      <c r="AE11" s="216"/>
      <c r="AF11" s="216"/>
      <c r="AG11" s="216"/>
      <c r="AH11" s="216"/>
      <c r="AI11" s="216"/>
      <c r="AJ11" s="216"/>
      <c r="AK11" s="216"/>
      <c r="AL11" s="216"/>
      <c r="AM11" s="216"/>
      <c r="AN11" s="216"/>
      <c r="AO11" s="216"/>
      <c r="AP11" s="216"/>
      <c r="AQ11" s="216"/>
      <c r="AR11" s="216"/>
      <c r="AS11" s="216"/>
      <c r="AT11" s="216"/>
      <c r="AU11" s="216"/>
      <c r="AV11" s="216"/>
      <c r="AW11" s="216"/>
      <c r="AX11" s="216"/>
      <c r="AY11" s="216"/>
      <c r="AZ11" s="216"/>
      <c r="BA11" s="216"/>
      <c r="BB11" s="216"/>
      <c r="BC11" s="216"/>
      <c r="BD11" s="216"/>
      <c r="BE11" s="216"/>
      <c r="BF11" s="216"/>
      <c r="BG11" s="216"/>
      <c r="BH11" s="216"/>
      <c r="BI11" s="216"/>
      <c r="BJ11" s="216"/>
      <c r="BK11" s="216"/>
      <c r="BL11" s="216"/>
      <c r="BM11" s="216"/>
      <c r="BN11" s="216"/>
      <c r="BO11" s="216"/>
      <c r="BP11" s="216"/>
      <c r="BQ11" s="216"/>
      <c r="BR11" s="216"/>
      <c r="BS11" s="216"/>
      <c r="BT11" s="216"/>
      <c r="BU11" s="216"/>
      <c r="BV11" s="216"/>
      <c r="BW11" s="216"/>
      <c r="BX11" s="216"/>
      <c r="BY11" s="216"/>
      <c r="BZ11" s="216"/>
      <c r="CA11" s="216"/>
      <c r="CB11" s="216"/>
      <c r="CC11" s="216"/>
      <c r="CD11" s="216"/>
      <c r="CE11" s="216"/>
      <c r="CF11" s="216"/>
      <c r="CG11" s="216"/>
      <c r="CH11" s="216"/>
      <c r="CI11" s="216"/>
      <c r="CJ11" s="216"/>
      <c r="CK11" s="216"/>
      <c r="CL11" s="216"/>
      <c r="CM11" s="216"/>
      <c r="CN11" s="216"/>
      <c r="CO11" s="216"/>
      <c r="CP11" s="216"/>
      <c r="CQ11" s="216"/>
      <c r="CR11" s="216"/>
      <c r="CS11" s="216"/>
      <c r="CT11" s="216"/>
      <c r="CU11" s="216"/>
      <c r="CV11" s="216"/>
      <c r="CW11" s="216"/>
      <c r="CX11" s="216"/>
      <c r="CY11" s="216"/>
      <c r="CZ11" s="216"/>
      <c r="DA11" s="216"/>
      <c r="DB11" s="216"/>
      <c r="DC11" s="216"/>
      <c r="DD11" s="216"/>
      <c r="DE11" s="216"/>
      <c r="DF11" s="216"/>
      <c r="DG11" s="216"/>
      <c r="DH11" s="216"/>
      <c r="DI11" s="216"/>
      <c r="DJ11" s="216"/>
      <c r="DK11" s="216"/>
      <c r="DL11" s="216"/>
      <c r="DM11" s="216"/>
      <c r="DN11" s="216"/>
      <c r="DO11" s="216"/>
      <c r="DP11" s="216"/>
      <c r="DQ11" s="216"/>
      <c r="DR11" s="216"/>
      <c r="DS11" s="216"/>
      <c r="DT11" s="216"/>
      <c r="DU11" s="216"/>
      <c r="DV11" s="216"/>
      <c r="DW11" s="216"/>
      <c r="DX11" s="216"/>
      <c r="DY11" s="216"/>
      <c r="DZ11" s="216"/>
      <c r="EA11" s="216"/>
      <c r="EB11" s="216"/>
      <c r="EC11" s="216"/>
      <c r="ED11" s="216"/>
      <c r="EE11" s="216"/>
      <c r="EF11" s="216"/>
      <c r="EG11" s="216"/>
      <c r="EH11" s="216"/>
      <c r="EI11" s="216"/>
      <c r="EJ11" s="216"/>
      <c r="EK11" s="216"/>
      <c r="EL11" s="216"/>
      <c r="EM11" s="216"/>
      <c r="EN11" s="216"/>
      <c r="EO11" s="216"/>
      <c r="EP11" s="216"/>
      <c r="EQ11" s="216"/>
      <c r="ER11" s="216"/>
      <c r="ES11" s="216"/>
      <c r="ET11" s="216"/>
      <c r="EU11" s="216"/>
      <c r="EV11" s="216"/>
      <c r="EW11" s="216"/>
      <c r="EX11" s="216"/>
      <c r="EY11" s="216"/>
      <c r="EZ11" s="216"/>
      <c r="FA11" s="216"/>
      <c r="FB11" s="216"/>
      <c r="FC11" s="216"/>
      <c r="FD11" s="216"/>
      <c r="FE11" s="216"/>
      <c r="FF11" s="216"/>
      <c r="FG11" s="216"/>
      <c r="FH11" s="216"/>
      <c r="FI11" s="216"/>
      <c r="FJ11" s="216"/>
      <c r="FK11" s="216"/>
      <c r="FL11" s="216"/>
      <c r="FM11" s="216"/>
      <c r="FN11" s="216"/>
      <c r="FO11" s="216"/>
      <c r="FP11" s="216"/>
      <c r="FQ11" s="216"/>
      <c r="FR11" s="216"/>
      <c r="FS11" s="216"/>
      <c r="FT11" s="216"/>
      <c r="FU11" s="216"/>
      <c r="FV11" s="216"/>
      <c r="FW11" s="216"/>
      <c r="FX11" s="216"/>
      <c r="FY11" s="216"/>
      <c r="FZ11" s="216"/>
      <c r="GA11" s="216"/>
      <c r="GB11" s="216"/>
      <c r="GC11" s="216"/>
      <c r="GD11" s="216"/>
      <c r="GE11" s="216"/>
      <c r="GF11" s="216"/>
      <c r="GG11" s="216"/>
      <c r="GH11" s="216"/>
      <c r="GI11" s="216"/>
      <c r="GJ11" s="216"/>
      <c r="GK11" s="216"/>
      <c r="GL11" s="216"/>
      <c r="GM11" s="216"/>
      <c r="GN11" s="216"/>
      <c r="GO11" s="216"/>
      <c r="GP11" s="216"/>
      <c r="GQ11" s="216"/>
      <c r="GR11" s="216"/>
      <c r="GS11" s="216"/>
      <c r="GT11" s="216"/>
      <c r="GU11" s="216"/>
      <c r="GV11" s="216"/>
      <c r="GW11" s="216"/>
      <c r="GX11" s="216"/>
      <c r="GY11" s="216"/>
      <c r="GZ11" s="216"/>
      <c r="HA11" s="216"/>
      <c r="HB11" s="216"/>
      <c r="HC11" s="216"/>
      <c r="HD11" s="216"/>
      <c r="HE11" s="216"/>
      <c r="HF11" s="216"/>
      <c r="HG11" s="216"/>
      <c r="HH11" s="216"/>
      <c r="HI11" s="216"/>
      <c r="HJ11" s="216"/>
      <c r="HK11" s="216"/>
      <c r="HL11" s="216"/>
      <c r="HM11" s="216"/>
      <c r="HN11" s="216"/>
      <c r="HO11" s="216"/>
      <c r="HP11" s="216"/>
      <c r="HQ11" s="216"/>
      <c r="HR11" s="216"/>
      <c r="HS11" s="216"/>
      <c r="HT11" s="216"/>
      <c r="HU11" s="216"/>
      <c r="HV11" s="216"/>
      <c r="HW11" s="216"/>
      <c r="HX11" s="216"/>
      <c r="HY11" s="216"/>
      <c r="HZ11" s="216"/>
      <c r="IA11" s="216"/>
      <c r="IB11" s="216"/>
      <c r="IC11" s="216"/>
      <c r="ID11" s="216"/>
      <c r="IE11" s="216"/>
      <c r="IF11" s="216"/>
      <c r="IG11" s="216"/>
      <c r="IH11" s="216"/>
      <c r="II11" s="216"/>
      <c r="IJ11" s="216"/>
      <c r="IK11" s="216"/>
      <c r="IL11" s="216"/>
      <c r="IM11" s="216"/>
      <c r="IN11" s="216"/>
      <c r="IO11" s="216"/>
      <c r="IP11" s="216"/>
      <c r="IQ11" s="216"/>
      <c r="IR11" s="216"/>
      <c r="IS11" s="216"/>
      <c r="IT11" s="216"/>
      <c r="IU11" s="216"/>
      <c r="IV11" s="216"/>
    </row>
    <row r="12" spans="1:256" s="126" customFormat="1" x14ac:dyDescent="0.2">
      <c r="A12" s="126">
        <v>42.43</v>
      </c>
      <c r="B12" s="131" t="s">
        <v>192</v>
      </c>
      <c r="C12" s="130">
        <v>2.839</v>
      </c>
      <c r="D12" s="128">
        <v>64.266999999999996</v>
      </c>
      <c r="E12" s="127">
        <f>D12+C12</f>
        <v>67.105999999999995</v>
      </c>
    </row>
    <row r="13" spans="1:256" s="129" customFormat="1" x14ac:dyDescent="0.2">
      <c r="A13" s="216"/>
      <c r="B13" s="216"/>
      <c r="C13" s="216"/>
      <c r="D13" s="216"/>
      <c r="E13" s="216"/>
      <c r="F13" s="216"/>
      <c r="G13" s="216"/>
      <c r="H13" s="216"/>
      <c r="I13" s="216"/>
      <c r="J13" s="216"/>
      <c r="K13" s="216"/>
      <c r="L13" s="216"/>
      <c r="M13" s="216"/>
      <c r="N13" s="216"/>
      <c r="O13" s="216"/>
      <c r="P13" s="216"/>
      <c r="Q13" s="216"/>
      <c r="R13" s="216"/>
      <c r="S13" s="216"/>
      <c r="T13" s="216"/>
      <c r="U13" s="216"/>
      <c r="V13" s="216"/>
      <c r="W13" s="216"/>
      <c r="X13" s="216"/>
      <c r="Y13" s="216"/>
      <c r="Z13" s="216"/>
      <c r="AA13" s="216"/>
      <c r="AB13" s="216"/>
      <c r="AC13" s="216"/>
      <c r="AD13" s="216"/>
      <c r="AE13" s="216"/>
      <c r="AF13" s="216"/>
      <c r="AG13" s="216"/>
      <c r="AH13" s="216"/>
      <c r="AI13" s="216"/>
      <c r="AJ13" s="216"/>
      <c r="AK13" s="216"/>
      <c r="AL13" s="216"/>
      <c r="AM13" s="216"/>
      <c r="AN13" s="216"/>
      <c r="AO13" s="216"/>
      <c r="AP13" s="216"/>
      <c r="AQ13" s="216"/>
      <c r="AR13" s="216"/>
      <c r="AS13" s="216"/>
      <c r="AT13" s="216"/>
      <c r="AU13" s="216"/>
      <c r="AV13" s="216"/>
      <c r="AW13" s="216"/>
      <c r="AX13" s="216"/>
      <c r="AY13" s="216"/>
      <c r="AZ13" s="216"/>
      <c r="BA13" s="216"/>
      <c r="BB13" s="216"/>
      <c r="BC13" s="216"/>
      <c r="BD13" s="216"/>
      <c r="BE13" s="216"/>
      <c r="BF13" s="216"/>
      <c r="BG13" s="216"/>
      <c r="BH13" s="216"/>
      <c r="BI13" s="216"/>
      <c r="BJ13" s="216"/>
      <c r="BK13" s="216"/>
      <c r="BL13" s="216"/>
      <c r="BM13" s="216"/>
      <c r="BN13" s="216"/>
      <c r="BO13" s="216"/>
      <c r="BP13" s="216"/>
      <c r="BQ13" s="216"/>
      <c r="BR13" s="216"/>
      <c r="BS13" s="216"/>
      <c r="BT13" s="216"/>
      <c r="BU13" s="216"/>
      <c r="BV13" s="216"/>
      <c r="BW13" s="216"/>
      <c r="BX13" s="216"/>
      <c r="BY13" s="216"/>
      <c r="BZ13" s="216"/>
      <c r="CA13" s="216"/>
      <c r="CB13" s="216"/>
      <c r="CC13" s="216"/>
      <c r="CD13" s="216"/>
      <c r="CE13" s="216"/>
      <c r="CF13" s="216"/>
      <c r="CG13" s="216"/>
      <c r="CH13" s="216"/>
      <c r="CI13" s="216"/>
      <c r="CJ13" s="216"/>
      <c r="CK13" s="216"/>
      <c r="CL13" s="216"/>
      <c r="CM13" s="216"/>
      <c r="CN13" s="216"/>
      <c r="CO13" s="216"/>
      <c r="CP13" s="216"/>
      <c r="CQ13" s="216"/>
      <c r="CR13" s="216"/>
      <c r="CS13" s="216"/>
      <c r="CT13" s="216"/>
      <c r="CU13" s="216"/>
      <c r="CV13" s="216"/>
      <c r="CW13" s="216"/>
      <c r="CX13" s="216"/>
      <c r="CY13" s="216"/>
      <c r="CZ13" s="216"/>
      <c r="DA13" s="216"/>
      <c r="DB13" s="216"/>
      <c r="DC13" s="216"/>
      <c r="DD13" s="216"/>
      <c r="DE13" s="216"/>
      <c r="DF13" s="216"/>
      <c r="DG13" s="216"/>
      <c r="DH13" s="216"/>
      <c r="DI13" s="216"/>
      <c r="DJ13" s="216"/>
      <c r="DK13" s="216"/>
      <c r="DL13" s="216"/>
      <c r="DM13" s="216"/>
      <c r="DN13" s="216"/>
      <c r="DO13" s="216"/>
      <c r="DP13" s="216"/>
      <c r="DQ13" s="216"/>
      <c r="DR13" s="216"/>
      <c r="DS13" s="216"/>
      <c r="DT13" s="216"/>
      <c r="DU13" s="216"/>
      <c r="DV13" s="216"/>
      <c r="DW13" s="216"/>
      <c r="DX13" s="216"/>
      <c r="DY13" s="216"/>
      <c r="DZ13" s="216"/>
      <c r="EA13" s="216"/>
      <c r="EB13" s="216"/>
      <c r="EC13" s="216"/>
      <c r="ED13" s="216"/>
      <c r="EE13" s="216"/>
      <c r="EF13" s="216"/>
      <c r="EG13" s="216"/>
      <c r="EH13" s="216"/>
      <c r="EI13" s="216"/>
      <c r="EJ13" s="216"/>
      <c r="EK13" s="216"/>
      <c r="EL13" s="216"/>
      <c r="EM13" s="216"/>
      <c r="EN13" s="216"/>
      <c r="EO13" s="216"/>
      <c r="EP13" s="216"/>
      <c r="EQ13" s="216"/>
      <c r="ER13" s="216"/>
      <c r="ES13" s="216"/>
      <c r="ET13" s="216"/>
      <c r="EU13" s="216"/>
      <c r="EV13" s="216"/>
      <c r="EW13" s="216"/>
      <c r="EX13" s="216"/>
      <c r="EY13" s="216"/>
      <c r="EZ13" s="216"/>
      <c r="FA13" s="216"/>
      <c r="FB13" s="216"/>
      <c r="FC13" s="216"/>
      <c r="FD13" s="216"/>
      <c r="FE13" s="216"/>
      <c r="FF13" s="216"/>
      <c r="FG13" s="216"/>
      <c r="FH13" s="216"/>
      <c r="FI13" s="216"/>
      <c r="FJ13" s="216"/>
      <c r="FK13" s="216"/>
      <c r="FL13" s="216"/>
      <c r="FM13" s="216"/>
      <c r="FN13" s="216"/>
      <c r="FO13" s="216"/>
      <c r="FP13" s="216"/>
      <c r="FQ13" s="216"/>
      <c r="FR13" s="216"/>
      <c r="FS13" s="216"/>
      <c r="FT13" s="216"/>
      <c r="FU13" s="216"/>
      <c r="FV13" s="216"/>
      <c r="FW13" s="216"/>
      <c r="FX13" s="216"/>
      <c r="FY13" s="216"/>
      <c r="FZ13" s="216"/>
      <c r="GA13" s="216"/>
      <c r="GB13" s="216"/>
      <c r="GC13" s="216"/>
      <c r="GD13" s="216"/>
      <c r="GE13" s="216"/>
      <c r="GF13" s="216"/>
      <c r="GG13" s="216"/>
      <c r="GH13" s="216"/>
      <c r="GI13" s="216"/>
      <c r="GJ13" s="216"/>
      <c r="GK13" s="216"/>
      <c r="GL13" s="216"/>
      <c r="GM13" s="216"/>
      <c r="GN13" s="216"/>
      <c r="GO13" s="216"/>
      <c r="GP13" s="216"/>
      <c r="GQ13" s="216"/>
      <c r="GR13" s="216"/>
      <c r="GS13" s="216"/>
      <c r="GT13" s="216"/>
      <c r="GU13" s="216"/>
      <c r="GV13" s="216"/>
      <c r="GW13" s="216"/>
      <c r="GX13" s="216"/>
      <c r="GY13" s="216"/>
      <c r="GZ13" s="216"/>
      <c r="HA13" s="216"/>
      <c r="HB13" s="216"/>
      <c r="HC13" s="216"/>
      <c r="HD13" s="216"/>
      <c r="HE13" s="216"/>
      <c r="HF13" s="216"/>
      <c r="HG13" s="216"/>
      <c r="HH13" s="216"/>
      <c r="HI13" s="216"/>
      <c r="HJ13" s="216"/>
      <c r="HK13" s="216"/>
      <c r="HL13" s="216"/>
      <c r="HM13" s="216"/>
      <c r="HN13" s="216"/>
      <c r="HO13" s="216"/>
      <c r="HP13" s="216"/>
      <c r="HQ13" s="216"/>
      <c r="HR13" s="216"/>
      <c r="HS13" s="216"/>
      <c r="HT13" s="216"/>
      <c r="HU13" s="216"/>
      <c r="HV13" s="216"/>
      <c r="HW13" s="216"/>
      <c r="HX13" s="216"/>
      <c r="HY13" s="216"/>
      <c r="HZ13" s="216"/>
      <c r="IA13" s="216"/>
      <c r="IB13" s="216"/>
      <c r="IC13" s="216"/>
      <c r="ID13" s="216"/>
      <c r="IE13" s="216"/>
      <c r="IF13" s="216"/>
      <c r="IG13" s="216"/>
      <c r="IH13" s="216"/>
      <c r="II13" s="216"/>
      <c r="IJ13" s="216"/>
      <c r="IK13" s="216"/>
      <c r="IL13" s="216"/>
      <c r="IM13" s="216"/>
      <c r="IN13" s="216"/>
      <c r="IO13" s="216"/>
      <c r="IP13" s="216"/>
      <c r="IQ13" s="216"/>
      <c r="IR13" s="216"/>
      <c r="IS13" s="216"/>
      <c r="IT13" s="216"/>
      <c r="IU13" s="216"/>
      <c r="IV13" s="216"/>
    </row>
    <row r="14" spans="1:256" s="126" customFormat="1" x14ac:dyDescent="0.2">
      <c r="A14" s="126" t="s">
        <v>191</v>
      </c>
      <c r="B14" s="126" t="s">
        <v>190</v>
      </c>
      <c r="C14" s="128">
        <v>0.97</v>
      </c>
      <c r="D14" s="128">
        <v>103.983</v>
      </c>
      <c r="E14" s="127">
        <f>D14+C14</f>
        <v>104.953</v>
      </c>
    </row>
    <row r="15" spans="1:256" s="129" customFormat="1" x14ac:dyDescent="0.2">
      <c r="A15" s="216"/>
      <c r="B15" s="216"/>
      <c r="C15" s="216"/>
      <c r="D15" s="216"/>
      <c r="E15" s="216"/>
      <c r="F15" s="216"/>
      <c r="G15" s="216"/>
      <c r="H15" s="216"/>
      <c r="I15" s="216"/>
      <c r="J15" s="216"/>
      <c r="K15" s="216"/>
      <c r="L15" s="216"/>
      <c r="M15" s="216"/>
      <c r="N15" s="216"/>
      <c r="O15" s="216"/>
      <c r="P15" s="216"/>
      <c r="Q15" s="216"/>
      <c r="R15" s="216"/>
      <c r="S15" s="216"/>
      <c r="T15" s="216"/>
      <c r="U15" s="216"/>
      <c r="V15" s="216"/>
      <c r="W15" s="216"/>
      <c r="X15" s="216"/>
      <c r="Y15" s="216"/>
      <c r="Z15" s="216"/>
      <c r="AA15" s="216"/>
      <c r="AB15" s="216"/>
      <c r="AC15" s="216"/>
      <c r="AD15" s="216"/>
      <c r="AE15" s="216"/>
      <c r="AF15" s="216"/>
      <c r="AG15" s="216"/>
      <c r="AH15" s="216"/>
      <c r="AI15" s="216"/>
      <c r="AJ15" s="216"/>
      <c r="AK15" s="216"/>
      <c r="AL15" s="216"/>
      <c r="AM15" s="216"/>
      <c r="AN15" s="216"/>
      <c r="AO15" s="216"/>
      <c r="AP15" s="216"/>
      <c r="AQ15" s="216"/>
      <c r="AR15" s="216"/>
      <c r="AS15" s="216"/>
      <c r="AT15" s="216"/>
      <c r="AU15" s="216"/>
      <c r="AV15" s="216"/>
      <c r="AW15" s="216"/>
      <c r="AX15" s="216"/>
      <c r="AY15" s="216"/>
      <c r="AZ15" s="216"/>
      <c r="BA15" s="216"/>
      <c r="BB15" s="216"/>
      <c r="BC15" s="216"/>
      <c r="BD15" s="216"/>
      <c r="BE15" s="216"/>
      <c r="BF15" s="216"/>
      <c r="BG15" s="216"/>
      <c r="BH15" s="216"/>
      <c r="BI15" s="216"/>
      <c r="BJ15" s="216"/>
      <c r="BK15" s="216"/>
      <c r="BL15" s="216"/>
      <c r="BM15" s="216"/>
      <c r="BN15" s="216"/>
      <c r="BO15" s="216"/>
      <c r="BP15" s="216"/>
      <c r="BQ15" s="216"/>
      <c r="BR15" s="216"/>
      <c r="BS15" s="216"/>
      <c r="BT15" s="216"/>
      <c r="BU15" s="216"/>
      <c r="BV15" s="216"/>
      <c r="BW15" s="216"/>
      <c r="BX15" s="216"/>
      <c r="BY15" s="216"/>
      <c r="BZ15" s="216"/>
      <c r="CA15" s="216"/>
      <c r="CB15" s="216"/>
      <c r="CC15" s="216"/>
      <c r="CD15" s="216"/>
      <c r="CE15" s="216"/>
      <c r="CF15" s="216"/>
      <c r="CG15" s="216"/>
      <c r="CH15" s="216"/>
      <c r="CI15" s="216"/>
      <c r="CJ15" s="216"/>
      <c r="CK15" s="216"/>
      <c r="CL15" s="216"/>
      <c r="CM15" s="216"/>
      <c r="CN15" s="216"/>
      <c r="CO15" s="216"/>
      <c r="CP15" s="216"/>
      <c r="CQ15" s="216"/>
      <c r="CR15" s="216"/>
      <c r="CS15" s="216"/>
      <c r="CT15" s="216"/>
      <c r="CU15" s="216"/>
      <c r="CV15" s="216"/>
      <c r="CW15" s="216"/>
      <c r="CX15" s="216"/>
      <c r="CY15" s="216"/>
      <c r="CZ15" s="216"/>
      <c r="DA15" s="216"/>
      <c r="DB15" s="216"/>
      <c r="DC15" s="216"/>
      <c r="DD15" s="216"/>
      <c r="DE15" s="216"/>
      <c r="DF15" s="216"/>
      <c r="DG15" s="216"/>
      <c r="DH15" s="216"/>
      <c r="DI15" s="216"/>
      <c r="DJ15" s="216"/>
      <c r="DK15" s="216"/>
      <c r="DL15" s="216"/>
      <c r="DM15" s="216"/>
      <c r="DN15" s="216"/>
      <c r="DO15" s="216"/>
      <c r="DP15" s="216"/>
      <c r="DQ15" s="216"/>
      <c r="DR15" s="216"/>
      <c r="DS15" s="216"/>
      <c r="DT15" s="216"/>
      <c r="DU15" s="216"/>
      <c r="DV15" s="216"/>
      <c r="DW15" s="216"/>
      <c r="DX15" s="216"/>
      <c r="DY15" s="216"/>
      <c r="DZ15" s="216"/>
      <c r="EA15" s="216"/>
      <c r="EB15" s="216"/>
      <c r="EC15" s="216"/>
      <c r="ED15" s="216"/>
      <c r="EE15" s="216"/>
      <c r="EF15" s="216"/>
      <c r="EG15" s="216"/>
      <c r="EH15" s="216"/>
      <c r="EI15" s="216"/>
      <c r="EJ15" s="216"/>
      <c r="EK15" s="216"/>
      <c r="EL15" s="216"/>
      <c r="EM15" s="216"/>
      <c r="EN15" s="216"/>
      <c r="EO15" s="216"/>
      <c r="EP15" s="216"/>
      <c r="EQ15" s="216"/>
      <c r="ER15" s="216"/>
      <c r="ES15" s="216"/>
      <c r="ET15" s="216"/>
      <c r="EU15" s="216"/>
      <c r="EV15" s="216"/>
      <c r="EW15" s="216"/>
      <c r="EX15" s="216"/>
      <c r="EY15" s="216"/>
      <c r="EZ15" s="216"/>
      <c r="FA15" s="216"/>
      <c r="FB15" s="216"/>
      <c r="FC15" s="216"/>
      <c r="FD15" s="216"/>
      <c r="FE15" s="216"/>
      <c r="FF15" s="216"/>
      <c r="FG15" s="216"/>
      <c r="FH15" s="216"/>
      <c r="FI15" s="216"/>
      <c r="FJ15" s="216"/>
      <c r="FK15" s="216"/>
      <c r="FL15" s="216"/>
      <c r="FM15" s="216"/>
      <c r="FN15" s="216"/>
      <c r="FO15" s="216"/>
      <c r="FP15" s="216"/>
      <c r="FQ15" s="216"/>
      <c r="FR15" s="216"/>
      <c r="FS15" s="216"/>
      <c r="FT15" s="216"/>
      <c r="FU15" s="216"/>
      <c r="FV15" s="216"/>
      <c r="FW15" s="216"/>
      <c r="FX15" s="216"/>
      <c r="FY15" s="216"/>
      <c r="FZ15" s="216"/>
      <c r="GA15" s="216"/>
      <c r="GB15" s="216"/>
      <c r="GC15" s="216"/>
      <c r="GD15" s="216"/>
      <c r="GE15" s="216"/>
      <c r="GF15" s="216"/>
      <c r="GG15" s="216"/>
      <c r="GH15" s="216"/>
      <c r="GI15" s="216"/>
      <c r="GJ15" s="216"/>
      <c r="GK15" s="216"/>
      <c r="GL15" s="216"/>
      <c r="GM15" s="216"/>
      <c r="GN15" s="216"/>
      <c r="GO15" s="216"/>
      <c r="GP15" s="216"/>
      <c r="GQ15" s="216"/>
      <c r="GR15" s="216"/>
      <c r="GS15" s="216"/>
      <c r="GT15" s="216"/>
      <c r="GU15" s="216"/>
      <c r="GV15" s="216"/>
      <c r="GW15" s="216"/>
      <c r="GX15" s="216"/>
      <c r="GY15" s="216"/>
      <c r="GZ15" s="216"/>
      <c r="HA15" s="216"/>
      <c r="HB15" s="216"/>
      <c r="HC15" s="216"/>
      <c r="HD15" s="216"/>
      <c r="HE15" s="216"/>
      <c r="HF15" s="216"/>
      <c r="HG15" s="216"/>
      <c r="HH15" s="216"/>
      <c r="HI15" s="216"/>
      <c r="HJ15" s="216"/>
      <c r="HK15" s="216"/>
      <c r="HL15" s="216"/>
      <c r="HM15" s="216"/>
      <c r="HN15" s="216"/>
      <c r="HO15" s="216"/>
      <c r="HP15" s="216"/>
      <c r="HQ15" s="216"/>
      <c r="HR15" s="216"/>
      <c r="HS15" s="216"/>
      <c r="HT15" s="216"/>
      <c r="HU15" s="216"/>
      <c r="HV15" s="216"/>
      <c r="HW15" s="216"/>
      <c r="HX15" s="216"/>
      <c r="HY15" s="216"/>
      <c r="HZ15" s="216"/>
      <c r="IA15" s="216"/>
      <c r="IB15" s="216"/>
      <c r="IC15" s="216"/>
      <c r="ID15" s="216"/>
      <c r="IE15" s="216"/>
      <c r="IF15" s="216"/>
      <c r="IG15" s="216"/>
      <c r="IH15" s="216"/>
      <c r="II15" s="216"/>
      <c r="IJ15" s="216"/>
      <c r="IK15" s="216"/>
      <c r="IL15" s="216"/>
      <c r="IM15" s="216"/>
      <c r="IN15" s="216"/>
      <c r="IO15" s="216"/>
      <c r="IP15" s="216"/>
      <c r="IQ15" s="216"/>
      <c r="IR15" s="216"/>
      <c r="IS15" s="216"/>
      <c r="IT15" s="216"/>
      <c r="IU15" s="216"/>
      <c r="IV15" s="216"/>
    </row>
    <row r="16" spans="1:256" s="126" customFormat="1" x14ac:dyDescent="0.2">
      <c r="A16" s="126">
        <v>34.409999999999997</v>
      </c>
      <c r="B16" s="126" t="s">
        <v>189</v>
      </c>
      <c r="C16" s="128">
        <v>58.734000000000002</v>
      </c>
      <c r="D16" s="128">
        <v>369.81900000000002</v>
      </c>
      <c r="E16" s="127">
        <f>D16+C16</f>
        <v>428.553</v>
      </c>
    </row>
    <row r="17" spans="1:256" s="129" customFormat="1" x14ac:dyDescent="0.2">
      <c r="A17" s="216"/>
      <c r="B17" s="216"/>
      <c r="C17" s="216"/>
      <c r="D17" s="216"/>
      <c r="E17" s="216"/>
      <c r="F17" s="216"/>
      <c r="G17" s="216"/>
      <c r="H17" s="216"/>
      <c r="I17" s="216"/>
      <c r="J17" s="216"/>
      <c r="K17" s="216"/>
      <c r="L17" s="216"/>
      <c r="M17" s="216"/>
      <c r="N17" s="216"/>
      <c r="O17" s="216"/>
      <c r="P17" s="216"/>
      <c r="Q17" s="216"/>
      <c r="R17" s="216"/>
      <c r="S17" s="216"/>
      <c r="T17" s="216"/>
      <c r="U17" s="216"/>
      <c r="V17" s="216"/>
      <c r="W17" s="216"/>
      <c r="X17" s="216"/>
      <c r="Y17" s="216"/>
      <c r="Z17" s="216"/>
      <c r="AA17" s="216"/>
      <c r="AB17" s="216"/>
      <c r="AC17" s="216"/>
      <c r="AD17" s="216"/>
      <c r="AE17" s="216"/>
      <c r="AF17" s="216"/>
      <c r="AG17" s="216"/>
      <c r="AH17" s="216"/>
      <c r="AI17" s="216"/>
      <c r="AJ17" s="216"/>
      <c r="AK17" s="216"/>
      <c r="AL17" s="216"/>
      <c r="AM17" s="216"/>
      <c r="AN17" s="216"/>
      <c r="AO17" s="216"/>
      <c r="AP17" s="216"/>
      <c r="AQ17" s="216"/>
      <c r="AR17" s="216"/>
      <c r="AS17" s="216"/>
      <c r="AT17" s="216"/>
      <c r="AU17" s="216"/>
      <c r="AV17" s="216"/>
      <c r="AW17" s="216"/>
      <c r="AX17" s="216"/>
      <c r="AY17" s="216"/>
      <c r="AZ17" s="216"/>
      <c r="BA17" s="216"/>
      <c r="BB17" s="216"/>
      <c r="BC17" s="216"/>
      <c r="BD17" s="216"/>
      <c r="BE17" s="216"/>
      <c r="BF17" s="216"/>
      <c r="BG17" s="216"/>
      <c r="BH17" s="216"/>
      <c r="BI17" s="216"/>
      <c r="BJ17" s="216"/>
      <c r="BK17" s="216"/>
      <c r="BL17" s="216"/>
      <c r="BM17" s="216"/>
      <c r="BN17" s="216"/>
      <c r="BO17" s="216"/>
      <c r="BP17" s="216"/>
      <c r="BQ17" s="216"/>
      <c r="BR17" s="216"/>
      <c r="BS17" s="216"/>
      <c r="BT17" s="216"/>
      <c r="BU17" s="216"/>
      <c r="BV17" s="216"/>
      <c r="BW17" s="216"/>
      <c r="BX17" s="216"/>
      <c r="BY17" s="216"/>
      <c r="BZ17" s="216"/>
      <c r="CA17" s="216"/>
      <c r="CB17" s="216"/>
      <c r="CC17" s="216"/>
      <c r="CD17" s="216"/>
      <c r="CE17" s="216"/>
      <c r="CF17" s="216"/>
      <c r="CG17" s="216"/>
      <c r="CH17" s="216"/>
      <c r="CI17" s="216"/>
      <c r="CJ17" s="216"/>
      <c r="CK17" s="216"/>
      <c r="CL17" s="216"/>
      <c r="CM17" s="216"/>
      <c r="CN17" s="216"/>
      <c r="CO17" s="216"/>
      <c r="CP17" s="216"/>
      <c r="CQ17" s="216"/>
      <c r="CR17" s="216"/>
      <c r="CS17" s="216"/>
      <c r="CT17" s="216"/>
      <c r="CU17" s="216"/>
      <c r="CV17" s="216"/>
      <c r="CW17" s="216"/>
      <c r="CX17" s="216"/>
      <c r="CY17" s="216"/>
      <c r="CZ17" s="216"/>
      <c r="DA17" s="216"/>
      <c r="DB17" s="216"/>
      <c r="DC17" s="216"/>
      <c r="DD17" s="216"/>
      <c r="DE17" s="216"/>
      <c r="DF17" s="216"/>
      <c r="DG17" s="216"/>
      <c r="DH17" s="216"/>
      <c r="DI17" s="216"/>
      <c r="DJ17" s="216"/>
      <c r="DK17" s="216"/>
      <c r="DL17" s="216"/>
      <c r="DM17" s="216"/>
      <c r="DN17" s="216"/>
      <c r="DO17" s="216"/>
      <c r="DP17" s="216"/>
      <c r="DQ17" s="216"/>
      <c r="DR17" s="216"/>
      <c r="DS17" s="216"/>
      <c r="DT17" s="216"/>
      <c r="DU17" s="216"/>
      <c r="DV17" s="216"/>
      <c r="DW17" s="216"/>
      <c r="DX17" s="216"/>
      <c r="DY17" s="216"/>
      <c r="DZ17" s="216"/>
      <c r="EA17" s="216"/>
      <c r="EB17" s="216"/>
      <c r="EC17" s="216"/>
      <c r="ED17" s="216"/>
      <c r="EE17" s="216"/>
      <c r="EF17" s="216"/>
      <c r="EG17" s="216"/>
      <c r="EH17" s="216"/>
      <c r="EI17" s="216"/>
      <c r="EJ17" s="216"/>
      <c r="EK17" s="216"/>
      <c r="EL17" s="216"/>
      <c r="EM17" s="216"/>
      <c r="EN17" s="216"/>
      <c r="EO17" s="216"/>
      <c r="EP17" s="216"/>
      <c r="EQ17" s="216"/>
      <c r="ER17" s="216"/>
      <c r="ES17" s="216"/>
      <c r="ET17" s="216"/>
      <c r="EU17" s="216"/>
      <c r="EV17" s="216"/>
      <c r="EW17" s="216"/>
      <c r="EX17" s="216"/>
      <c r="EY17" s="216"/>
      <c r="EZ17" s="216"/>
      <c r="FA17" s="216"/>
      <c r="FB17" s="216"/>
      <c r="FC17" s="216"/>
      <c r="FD17" s="216"/>
      <c r="FE17" s="216"/>
      <c r="FF17" s="216"/>
      <c r="FG17" s="216"/>
      <c r="FH17" s="216"/>
      <c r="FI17" s="216"/>
      <c r="FJ17" s="216"/>
      <c r="FK17" s="216"/>
      <c r="FL17" s="216"/>
      <c r="FM17" s="216"/>
      <c r="FN17" s="216"/>
      <c r="FO17" s="216"/>
      <c r="FP17" s="216"/>
      <c r="FQ17" s="216"/>
      <c r="FR17" s="216"/>
      <c r="FS17" s="216"/>
      <c r="FT17" s="216"/>
      <c r="FU17" s="216"/>
      <c r="FV17" s="216"/>
      <c r="FW17" s="216"/>
      <c r="FX17" s="216"/>
      <c r="FY17" s="216"/>
      <c r="FZ17" s="216"/>
      <c r="GA17" s="216"/>
      <c r="GB17" s="216"/>
      <c r="GC17" s="216"/>
      <c r="GD17" s="216"/>
      <c r="GE17" s="216"/>
      <c r="GF17" s="216"/>
      <c r="GG17" s="216"/>
      <c r="GH17" s="216"/>
      <c r="GI17" s="216"/>
      <c r="GJ17" s="216"/>
      <c r="GK17" s="216"/>
      <c r="GL17" s="216"/>
      <c r="GM17" s="216"/>
      <c r="GN17" s="216"/>
      <c r="GO17" s="216"/>
      <c r="GP17" s="216"/>
      <c r="GQ17" s="216"/>
      <c r="GR17" s="216"/>
      <c r="GS17" s="216"/>
      <c r="GT17" s="216"/>
      <c r="GU17" s="216"/>
      <c r="GV17" s="216"/>
      <c r="GW17" s="216"/>
      <c r="GX17" s="216"/>
      <c r="GY17" s="216"/>
      <c r="GZ17" s="216"/>
      <c r="HA17" s="216"/>
      <c r="HB17" s="216"/>
      <c r="HC17" s="216"/>
      <c r="HD17" s="216"/>
      <c r="HE17" s="216"/>
      <c r="HF17" s="216"/>
      <c r="HG17" s="216"/>
      <c r="HH17" s="216"/>
      <c r="HI17" s="216"/>
      <c r="HJ17" s="216"/>
      <c r="HK17" s="216"/>
      <c r="HL17" s="216"/>
      <c r="HM17" s="216"/>
      <c r="HN17" s="216"/>
      <c r="HO17" s="216"/>
      <c r="HP17" s="216"/>
      <c r="HQ17" s="216"/>
      <c r="HR17" s="216"/>
      <c r="HS17" s="216"/>
      <c r="HT17" s="216"/>
      <c r="HU17" s="216"/>
      <c r="HV17" s="216"/>
      <c r="HW17" s="216"/>
      <c r="HX17" s="216"/>
      <c r="HY17" s="216"/>
      <c r="HZ17" s="216"/>
      <c r="IA17" s="216"/>
      <c r="IB17" s="216"/>
      <c r="IC17" s="216"/>
      <c r="ID17" s="216"/>
      <c r="IE17" s="216"/>
      <c r="IF17" s="216"/>
      <c r="IG17" s="216"/>
      <c r="IH17" s="216"/>
      <c r="II17" s="216"/>
      <c r="IJ17" s="216"/>
      <c r="IK17" s="216"/>
      <c r="IL17" s="216"/>
      <c r="IM17" s="216"/>
      <c r="IN17" s="216"/>
      <c r="IO17" s="216"/>
      <c r="IP17" s="216"/>
      <c r="IQ17" s="216"/>
      <c r="IR17" s="216"/>
      <c r="IS17" s="216"/>
      <c r="IT17" s="216"/>
      <c r="IU17" s="216"/>
      <c r="IV17" s="216"/>
    </row>
    <row r="18" spans="1:256" s="126" customFormat="1" x14ac:dyDescent="0.2">
      <c r="B18" s="126" t="s">
        <v>33</v>
      </c>
      <c r="C18" s="128">
        <f>C20-C16-C14-C12-C10-C8</f>
        <v>2.3989999999999974</v>
      </c>
      <c r="D18" s="128">
        <f>D20-D16-D14-D12-D10-D8</f>
        <v>104.77600000000007</v>
      </c>
      <c r="E18" s="127">
        <f>D18+C18</f>
        <v>107.17500000000007</v>
      </c>
    </row>
    <row r="19" spans="1:256" s="129" customFormat="1" x14ac:dyDescent="0.2">
      <c r="A19" s="216"/>
      <c r="B19" s="216"/>
      <c r="C19" s="216"/>
      <c r="D19" s="216"/>
      <c r="E19" s="216"/>
      <c r="F19" s="216"/>
      <c r="G19" s="216"/>
      <c r="H19" s="216"/>
      <c r="I19" s="216"/>
      <c r="J19" s="216"/>
      <c r="K19" s="216"/>
      <c r="L19" s="216"/>
      <c r="M19" s="216"/>
      <c r="N19" s="216"/>
      <c r="O19" s="216"/>
      <c r="P19" s="216"/>
      <c r="Q19" s="216"/>
      <c r="R19" s="216"/>
      <c r="S19" s="216"/>
      <c r="T19" s="216"/>
      <c r="U19" s="216"/>
      <c r="V19" s="216"/>
      <c r="W19" s="216"/>
      <c r="X19" s="216"/>
      <c r="Y19" s="216"/>
      <c r="Z19" s="216"/>
      <c r="AA19" s="216"/>
      <c r="AB19" s="216"/>
      <c r="AC19" s="216"/>
      <c r="AD19" s="216"/>
      <c r="AE19" s="216"/>
      <c r="AF19" s="216"/>
      <c r="AG19" s="216"/>
      <c r="AH19" s="216"/>
      <c r="AI19" s="216"/>
      <c r="AJ19" s="216"/>
      <c r="AK19" s="216"/>
      <c r="AL19" s="216"/>
      <c r="AM19" s="216"/>
      <c r="AN19" s="216"/>
      <c r="AO19" s="216"/>
      <c r="AP19" s="216"/>
      <c r="AQ19" s="216"/>
      <c r="AR19" s="216"/>
      <c r="AS19" s="216"/>
      <c r="AT19" s="216"/>
      <c r="AU19" s="216"/>
      <c r="AV19" s="216"/>
      <c r="AW19" s="216"/>
      <c r="AX19" s="216"/>
      <c r="AY19" s="216"/>
      <c r="AZ19" s="216"/>
      <c r="BA19" s="216"/>
      <c r="BB19" s="216"/>
      <c r="BC19" s="216"/>
      <c r="BD19" s="216"/>
      <c r="BE19" s="216"/>
      <c r="BF19" s="216"/>
      <c r="BG19" s="216"/>
      <c r="BH19" s="216"/>
      <c r="BI19" s="216"/>
      <c r="BJ19" s="216"/>
      <c r="BK19" s="216"/>
      <c r="BL19" s="216"/>
      <c r="BM19" s="216"/>
      <c r="BN19" s="216"/>
      <c r="BO19" s="216"/>
      <c r="BP19" s="216"/>
      <c r="BQ19" s="216"/>
      <c r="BR19" s="216"/>
      <c r="BS19" s="216"/>
      <c r="BT19" s="216"/>
      <c r="BU19" s="216"/>
      <c r="BV19" s="216"/>
      <c r="BW19" s="216"/>
      <c r="BX19" s="216"/>
      <c r="BY19" s="216"/>
      <c r="BZ19" s="216"/>
      <c r="CA19" s="216"/>
      <c r="CB19" s="216"/>
      <c r="CC19" s="216"/>
      <c r="CD19" s="216"/>
      <c r="CE19" s="216"/>
      <c r="CF19" s="216"/>
      <c r="CG19" s="216"/>
      <c r="CH19" s="216"/>
      <c r="CI19" s="216"/>
      <c r="CJ19" s="216"/>
      <c r="CK19" s="216"/>
      <c r="CL19" s="216"/>
      <c r="CM19" s="216"/>
      <c r="CN19" s="216"/>
      <c r="CO19" s="216"/>
      <c r="CP19" s="216"/>
      <c r="CQ19" s="216"/>
      <c r="CR19" s="216"/>
      <c r="CS19" s="216"/>
      <c r="CT19" s="216"/>
      <c r="CU19" s="216"/>
      <c r="CV19" s="216"/>
      <c r="CW19" s="216"/>
      <c r="CX19" s="216"/>
      <c r="CY19" s="216"/>
      <c r="CZ19" s="216"/>
      <c r="DA19" s="216"/>
      <c r="DB19" s="216"/>
      <c r="DC19" s="216"/>
      <c r="DD19" s="216"/>
      <c r="DE19" s="216"/>
      <c r="DF19" s="216"/>
      <c r="DG19" s="216"/>
      <c r="DH19" s="216"/>
      <c r="DI19" s="216"/>
      <c r="DJ19" s="216"/>
      <c r="DK19" s="216"/>
      <c r="DL19" s="216"/>
      <c r="DM19" s="216"/>
      <c r="DN19" s="216"/>
      <c r="DO19" s="216"/>
      <c r="DP19" s="216"/>
      <c r="DQ19" s="216"/>
      <c r="DR19" s="216"/>
      <c r="DS19" s="216"/>
      <c r="DT19" s="216"/>
      <c r="DU19" s="216"/>
      <c r="DV19" s="216"/>
      <c r="DW19" s="216"/>
      <c r="DX19" s="216"/>
      <c r="DY19" s="216"/>
      <c r="DZ19" s="216"/>
      <c r="EA19" s="216"/>
      <c r="EB19" s="216"/>
      <c r="EC19" s="216"/>
      <c r="ED19" s="216"/>
      <c r="EE19" s="216"/>
      <c r="EF19" s="216"/>
      <c r="EG19" s="216"/>
      <c r="EH19" s="216"/>
      <c r="EI19" s="216"/>
      <c r="EJ19" s="216"/>
      <c r="EK19" s="216"/>
      <c r="EL19" s="216"/>
      <c r="EM19" s="216"/>
      <c r="EN19" s="216"/>
      <c r="EO19" s="216"/>
      <c r="EP19" s="216"/>
      <c r="EQ19" s="216"/>
      <c r="ER19" s="216"/>
      <c r="ES19" s="216"/>
      <c r="ET19" s="216"/>
      <c r="EU19" s="216"/>
      <c r="EV19" s="216"/>
      <c r="EW19" s="216"/>
      <c r="EX19" s="216"/>
      <c r="EY19" s="216"/>
      <c r="EZ19" s="216"/>
      <c r="FA19" s="216"/>
      <c r="FB19" s="216"/>
      <c r="FC19" s="216"/>
      <c r="FD19" s="216"/>
      <c r="FE19" s="216"/>
      <c r="FF19" s="216"/>
      <c r="FG19" s="216"/>
      <c r="FH19" s="216"/>
      <c r="FI19" s="216"/>
      <c r="FJ19" s="216"/>
      <c r="FK19" s="216"/>
      <c r="FL19" s="216"/>
      <c r="FM19" s="216"/>
      <c r="FN19" s="216"/>
      <c r="FO19" s="216"/>
      <c r="FP19" s="216"/>
      <c r="FQ19" s="216"/>
      <c r="FR19" s="216"/>
      <c r="FS19" s="216"/>
      <c r="FT19" s="216"/>
      <c r="FU19" s="216"/>
      <c r="FV19" s="216"/>
      <c r="FW19" s="216"/>
      <c r="FX19" s="216"/>
      <c r="FY19" s="216"/>
      <c r="FZ19" s="216"/>
      <c r="GA19" s="216"/>
      <c r="GB19" s="216"/>
      <c r="GC19" s="216"/>
      <c r="GD19" s="216"/>
      <c r="GE19" s="216"/>
      <c r="GF19" s="216"/>
      <c r="GG19" s="216"/>
      <c r="GH19" s="216"/>
      <c r="GI19" s="216"/>
      <c r="GJ19" s="216"/>
      <c r="GK19" s="216"/>
      <c r="GL19" s="216"/>
      <c r="GM19" s="216"/>
      <c r="GN19" s="216"/>
      <c r="GO19" s="216"/>
      <c r="GP19" s="216"/>
      <c r="GQ19" s="216"/>
      <c r="GR19" s="216"/>
      <c r="GS19" s="216"/>
      <c r="GT19" s="216"/>
      <c r="GU19" s="216"/>
      <c r="GV19" s="216"/>
      <c r="GW19" s="216"/>
      <c r="GX19" s="216"/>
      <c r="GY19" s="216"/>
      <c r="GZ19" s="216"/>
      <c r="HA19" s="216"/>
      <c r="HB19" s="216"/>
      <c r="HC19" s="216"/>
      <c r="HD19" s="216"/>
      <c r="HE19" s="216"/>
      <c r="HF19" s="216"/>
      <c r="HG19" s="216"/>
      <c r="HH19" s="216"/>
      <c r="HI19" s="216"/>
      <c r="HJ19" s="216"/>
      <c r="HK19" s="216"/>
      <c r="HL19" s="216"/>
      <c r="HM19" s="216"/>
      <c r="HN19" s="216"/>
      <c r="HO19" s="216"/>
      <c r="HP19" s="216"/>
      <c r="HQ19" s="216"/>
      <c r="HR19" s="216"/>
      <c r="HS19" s="216"/>
      <c r="HT19" s="216"/>
      <c r="HU19" s="216"/>
      <c r="HV19" s="216"/>
      <c r="HW19" s="216"/>
      <c r="HX19" s="216"/>
      <c r="HY19" s="216"/>
      <c r="HZ19" s="216"/>
      <c r="IA19" s="216"/>
      <c r="IB19" s="216"/>
      <c r="IC19" s="216"/>
      <c r="ID19" s="216"/>
      <c r="IE19" s="216"/>
      <c r="IF19" s="216"/>
      <c r="IG19" s="216"/>
      <c r="IH19" s="216"/>
      <c r="II19" s="216"/>
      <c r="IJ19" s="216"/>
      <c r="IK19" s="216"/>
      <c r="IL19" s="216"/>
      <c r="IM19" s="216"/>
      <c r="IN19" s="216"/>
      <c r="IO19" s="216"/>
      <c r="IP19" s="216"/>
      <c r="IQ19" s="216"/>
      <c r="IR19" s="216"/>
      <c r="IS19" s="216"/>
      <c r="IT19" s="216"/>
      <c r="IU19" s="216"/>
      <c r="IV19" s="216"/>
    </row>
    <row r="20" spans="1:256" s="126" customFormat="1" x14ac:dyDescent="0.2">
      <c r="B20" s="126" t="s">
        <v>32</v>
      </c>
      <c r="C20" s="128">
        <v>95.975999999999999</v>
      </c>
      <c r="D20" s="127">
        <v>2451.096</v>
      </c>
      <c r="E20" s="127">
        <f>D20+C20</f>
        <v>2547.0720000000001</v>
      </c>
    </row>
    <row r="22" spans="1:256" s="73" customFormat="1" ht="13.5" customHeight="1" x14ac:dyDescent="0.2">
      <c r="A22" s="149" t="s">
        <v>42</v>
      </c>
      <c r="B22" s="149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/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/>
      <c r="CQ22" s="149"/>
      <c r="CR22" s="149"/>
      <c r="CS22" s="149"/>
      <c r="CT22" s="149"/>
      <c r="CU22" s="149"/>
      <c r="CV22" s="149"/>
      <c r="CW22" s="149"/>
      <c r="CX22" s="149"/>
      <c r="CY22" s="149"/>
      <c r="CZ22" s="149"/>
      <c r="DA22" s="149"/>
      <c r="DB22" s="149"/>
      <c r="DC22" s="149"/>
      <c r="DD22" s="149"/>
      <c r="DE22" s="149"/>
      <c r="DF22" s="149"/>
      <c r="DG22" s="149"/>
      <c r="DH22" s="149"/>
      <c r="DI22" s="149"/>
      <c r="DJ22" s="149"/>
      <c r="DK22" s="149"/>
      <c r="DL22" s="149"/>
      <c r="DM22" s="149"/>
      <c r="DN22" s="149"/>
      <c r="DO22" s="149"/>
      <c r="DP22" s="149"/>
      <c r="DQ22" s="149"/>
      <c r="DR22" s="149"/>
      <c r="DS22" s="149"/>
      <c r="DT22" s="149"/>
      <c r="DU22" s="149"/>
      <c r="DV22" s="149"/>
      <c r="DW22" s="149"/>
      <c r="DX22" s="149"/>
      <c r="DY22" s="149"/>
      <c r="DZ22" s="149"/>
      <c r="EA22" s="149"/>
      <c r="EB22" s="149"/>
      <c r="EC22" s="149"/>
      <c r="ED22" s="149"/>
      <c r="EE22" s="149"/>
      <c r="EF22" s="149"/>
      <c r="EG22" s="149"/>
      <c r="EH22" s="149"/>
      <c r="EI22" s="149"/>
      <c r="EJ22" s="149"/>
      <c r="EK22" s="149"/>
      <c r="EL22" s="149"/>
      <c r="EM22" s="149"/>
      <c r="EN22" s="149"/>
      <c r="EO22" s="149"/>
      <c r="EP22" s="149"/>
      <c r="EQ22" s="149"/>
      <c r="ER22" s="149"/>
      <c r="ES22" s="149"/>
      <c r="ET22" s="149"/>
      <c r="EU22" s="149"/>
      <c r="EV22" s="149"/>
      <c r="EW22" s="149"/>
      <c r="EX22" s="149"/>
      <c r="EY22" s="149"/>
      <c r="EZ22" s="149"/>
      <c r="FA22" s="149"/>
      <c r="FB22" s="149"/>
      <c r="FC22" s="149"/>
      <c r="FD22" s="149"/>
      <c r="FE22" s="149"/>
      <c r="FF22" s="149"/>
      <c r="FG22" s="149"/>
      <c r="FH22" s="149"/>
      <c r="FI22" s="149"/>
      <c r="FJ22" s="149"/>
      <c r="FK22" s="149"/>
      <c r="FL22" s="149"/>
      <c r="FM22" s="149"/>
      <c r="FN22" s="149"/>
      <c r="FO22" s="149"/>
      <c r="FP22" s="149"/>
      <c r="FQ22" s="149"/>
      <c r="FR22" s="149"/>
      <c r="FS22" s="149"/>
      <c r="FT22" s="149"/>
      <c r="FU22" s="149"/>
      <c r="FV22" s="149"/>
      <c r="FW22" s="149"/>
      <c r="FX22" s="149"/>
      <c r="FY22" s="149"/>
      <c r="FZ22" s="149"/>
      <c r="GA22" s="149"/>
      <c r="GB22" s="149"/>
      <c r="GC22" s="149"/>
      <c r="GD22" s="149"/>
      <c r="GE22" s="149"/>
      <c r="GF22" s="149"/>
      <c r="GG22" s="149"/>
      <c r="GH22" s="149"/>
      <c r="GI22" s="149"/>
      <c r="GJ22" s="149"/>
      <c r="GK22" s="149"/>
      <c r="GL22" s="149"/>
      <c r="GM22" s="149"/>
      <c r="GN22" s="149"/>
      <c r="GO22" s="149"/>
      <c r="GP22" s="149"/>
      <c r="GQ22" s="149"/>
      <c r="GR22" s="149"/>
      <c r="GS22" s="149"/>
      <c r="GT22" s="149"/>
      <c r="GU22" s="149"/>
      <c r="GV22" s="149"/>
      <c r="GW22" s="149"/>
      <c r="GX22" s="149"/>
      <c r="GY22" s="149"/>
      <c r="GZ22" s="149"/>
      <c r="HA22" s="149"/>
      <c r="HB22" s="149"/>
      <c r="HC22" s="149"/>
      <c r="HD22" s="149"/>
      <c r="HE22" s="149"/>
      <c r="HF22" s="149"/>
      <c r="HG22" s="149"/>
      <c r="HH22" s="149"/>
      <c r="HI22" s="149"/>
      <c r="HJ22" s="149"/>
      <c r="HK22" s="149"/>
      <c r="HL22" s="149"/>
      <c r="HM22" s="149"/>
      <c r="HN22" s="149"/>
      <c r="HO22" s="149"/>
      <c r="HP22" s="149"/>
      <c r="HQ22" s="149"/>
      <c r="HR22" s="149"/>
      <c r="HS22" s="149"/>
      <c r="HT22" s="149"/>
      <c r="HU22" s="149"/>
      <c r="HV22" s="149"/>
      <c r="HW22" s="149"/>
      <c r="HX22" s="149"/>
      <c r="HY22" s="149"/>
      <c r="HZ22" s="149"/>
      <c r="IA22" s="149"/>
      <c r="IB22" s="149"/>
      <c r="IC22" s="149"/>
      <c r="ID22" s="149"/>
      <c r="IE22" s="149"/>
      <c r="IF22" s="149"/>
      <c r="IG22" s="149"/>
      <c r="IH22" s="149"/>
      <c r="II22" s="149"/>
      <c r="IJ22" s="149"/>
      <c r="IK22" s="149"/>
      <c r="IL22" s="149"/>
      <c r="IM22" s="149"/>
      <c r="IN22" s="149"/>
      <c r="IO22" s="149"/>
      <c r="IP22" s="149"/>
      <c r="IQ22" s="149"/>
      <c r="IR22" s="149"/>
      <c r="IS22" s="149"/>
      <c r="IT22" s="149"/>
      <c r="IU22" s="149"/>
      <c r="IV22" s="149"/>
    </row>
    <row r="23" spans="1:256" s="73" customFormat="1" ht="13.5" customHeight="1" x14ac:dyDescent="0.2">
      <c r="A23" s="215" t="s">
        <v>188</v>
      </c>
      <c r="B23" s="149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49"/>
      <c r="CU23" s="149"/>
      <c r="CV23" s="149"/>
      <c r="CW23" s="149"/>
      <c r="CX23" s="149"/>
      <c r="CY23" s="149"/>
      <c r="CZ23" s="149"/>
      <c r="DA23" s="149"/>
      <c r="DB23" s="149"/>
      <c r="DC23" s="149"/>
      <c r="DD23" s="149"/>
      <c r="DE23" s="149"/>
      <c r="DF23" s="149"/>
      <c r="DG23" s="149"/>
      <c r="DH23" s="149"/>
      <c r="DI23" s="149"/>
      <c r="DJ23" s="149"/>
      <c r="DK23" s="149"/>
      <c r="DL23" s="149"/>
      <c r="DM23" s="149"/>
      <c r="DN23" s="149"/>
      <c r="DO23" s="149"/>
      <c r="DP23" s="149"/>
      <c r="DQ23" s="149"/>
      <c r="DR23" s="149"/>
      <c r="DS23" s="149"/>
      <c r="DT23" s="149"/>
      <c r="DU23" s="149"/>
      <c r="DV23" s="149"/>
      <c r="DW23" s="149"/>
      <c r="DX23" s="149"/>
      <c r="DY23" s="149"/>
      <c r="DZ23" s="149"/>
      <c r="EA23" s="149"/>
      <c r="EB23" s="149"/>
      <c r="EC23" s="149"/>
      <c r="ED23" s="149"/>
      <c r="EE23" s="149"/>
      <c r="EF23" s="149"/>
      <c r="EG23" s="149"/>
      <c r="EH23" s="149"/>
      <c r="EI23" s="149"/>
      <c r="EJ23" s="149"/>
      <c r="EK23" s="149"/>
      <c r="EL23" s="149"/>
      <c r="EM23" s="149"/>
      <c r="EN23" s="149"/>
      <c r="EO23" s="149"/>
      <c r="EP23" s="149"/>
      <c r="EQ23" s="149"/>
      <c r="ER23" s="149"/>
      <c r="ES23" s="149"/>
      <c r="ET23" s="149"/>
      <c r="EU23" s="149"/>
      <c r="EV23" s="149"/>
      <c r="EW23" s="149"/>
      <c r="EX23" s="149"/>
      <c r="EY23" s="149"/>
      <c r="EZ23" s="149"/>
      <c r="FA23" s="149"/>
      <c r="FB23" s="149"/>
      <c r="FC23" s="149"/>
      <c r="FD23" s="149"/>
      <c r="FE23" s="149"/>
      <c r="FF23" s="149"/>
      <c r="FG23" s="149"/>
      <c r="FH23" s="149"/>
      <c r="FI23" s="149"/>
      <c r="FJ23" s="149"/>
      <c r="FK23" s="149"/>
      <c r="FL23" s="149"/>
      <c r="FM23" s="149"/>
      <c r="FN23" s="149"/>
      <c r="FO23" s="149"/>
      <c r="FP23" s="149"/>
      <c r="FQ23" s="149"/>
      <c r="FR23" s="149"/>
      <c r="FS23" s="149"/>
      <c r="FT23" s="149"/>
      <c r="FU23" s="149"/>
      <c r="FV23" s="149"/>
      <c r="FW23" s="149"/>
      <c r="FX23" s="149"/>
      <c r="FY23" s="149"/>
      <c r="FZ23" s="149"/>
      <c r="GA23" s="149"/>
      <c r="GB23" s="149"/>
      <c r="GC23" s="149"/>
      <c r="GD23" s="149"/>
      <c r="GE23" s="149"/>
      <c r="GF23" s="149"/>
      <c r="GG23" s="149"/>
      <c r="GH23" s="149"/>
      <c r="GI23" s="149"/>
      <c r="GJ23" s="149"/>
      <c r="GK23" s="149"/>
      <c r="GL23" s="149"/>
      <c r="GM23" s="149"/>
      <c r="GN23" s="149"/>
      <c r="GO23" s="149"/>
      <c r="GP23" s="149"/>
      <c r="GQ23" s="149"/>
      <c r="GR23" s="149"/>
      <c r="GS23" s="149"/>
      <c r="GT23" s="149"/>
      <c r="GU23" s="149"/>
      <c r="GV23" s="149"/>
      <c r="GW23" s="149"/>
      <c r="GX23" s="149"/>
      <c r="GY23" s="149"/>
      <c r="GZ23" s="149"/>
      <c r="HA23" s="149"/>
      <c r="HB23" s="149"/>
      <c r="HC23" s="149"/>
      <c r="HD23" s="149"/>
      <c r="HE23" s="149"/>
      <c r="HF23" s="149"/>
      <c r="HG23" s="149"/>
      <c r="HH23" s="149"/>
      <c r="HI23" s="149"/>
      <c r="HJ23" s="149"/>
      <c r="HK23" s="149"/>
      <c r="HL23" s="149"/>
      <c r="HM23" s="149"/>
      <c r="HN23" s="149"/>
      <c r="HO23" s="149"/>
      <c r="HP23" s="149"/>
      <c r="HQ23" s="149"/>
      <c r="HR23" s="149"/>
      <c r="HS23" s="149"/>
      <c r="HT23" s="149"/>
      <c r="HU23" s="149"/>
      <c r="HV23" s="149"/>
      <c r="HW23" s="149"/>
      <c r="HX23" s="149"/>
      <c r="HY23" s="149"/>
      <c r="HZ23" s="149"/>
      <c r="IA23" s="149"/>
      <c r="IB23" s="149"/>
      <c r="IC23" s="149"/>
      <c r="ID23" s="149"/>
      <c r="IE23" s="149"/>
      <c r="IF23" s="149"/>
      <c r="IG23" s="149"/>
      <c r="IH23" s="149"/>
      <c r="II23" s="149"/>
      <c r="IJ23" s="149"/>
      <c r="IK23" s="149"/>
      <c r="IL23" s="149"/>
      <c r="IM23" s="149"/>
      <c r="IN23" s="149"/>
      <c r="IO23" s="149"/>
      <c r="IP23" s="149"/>
      <c r="IQ23" s="149"/>
      <c r="IR23" s="149"/>
      <c r="IS23" s="149"/>
      <c r="IT23" s="149"/>
      <c r="IU23" s="149"/>
      <c r="IV23" s="149"/>
    </row>
  </sheetData>
  <mergeCells count="13">
    <mergeCell ref="A1:IV1"/>
    <mergeCell ref="A2:IV2"/>
    <mergeCell ref="A23:IV23"/>
    <mergeCell ref="A22:IV22"/>
    <mergeCell ref="A3:IV3"/>
    <mergeCell ref="A5:IV5"/>
    <mergeCell ref="A19:IV19"/>
    <mergeCell ref="A7:IV7"/>
    <mergeCell ref="A9:IV9"/>
    <mergeCell ref="A11:IV11"/>
    <mergeCell ref="A13:IV13"/>
    <mergeCell ref="A15:IV15"/>
    <mergeCell ref="A17:IV17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8"/>
  <sheetViews>
    <sheetView workbookViewId="0">
      <selection sqref="A1:IV1"/>
    </sheetView>
  </sheetViews>
  <sheetFormatPr baseColWidth="10" defaultRowHeight="12.75" x14ac:dyDescent="0.2"/>
  <cols>
    <col min="1" max="1" width="14" style="4" customWidth="1"/>
    <col min="2" max="16384" width="11.42578125" style="4"/>
  </cols>
  <sheetData>
    <row r="1" spans="1:2" s="145" customFormat="1" ht="14.25" x14ac:dyDescent="0.2">
      <c r="A1" s="143" t="s">
        <v>16</v>
      </c>
      <c r="B1" s="144"/>
    </row>
    <row r="2" spans="1:2" s="146" customFormat="1" ht="12.75" customHeight="1" x14ac:dyDescent="0.2">
      <c r="A2" s="146" t="s">
        <v>2</v>
      </c>
    </row>
    <row r="3" spans="1:2" s="145" customFormat="1" x14ac:dyDescent="0.2">
      <c r="A3" s="144"/>
      <c r="B3" s="144"/>
    </row>
    <row r="4" spans="1:2" x14ac:dyDescent="0.2">
      <c r="A4" s="6"/>
      <c r="B4" s="6"/>
    </row>
    <row r="5" spans="1:2" s="145" customFormat="1" x14ac:dyDescent="0.2">
      <c r="A5" s="144"/>
      <c r="B5" s="144"/>
    </row>
    <row r="6" spans="1:2" x14ac:dyDescent="0.2">
      <c r="A6" s="6" t="s">
        <v>15</v>
      </c>
      <c r="B6" s="6">
        <v>3.84</v>
      </c>
    </row>
    <row r="7" spans="1:2" x14ac:dyDescent="0.2">
      <c r="A7" s="6" t="s">
        <v>14</v>
      </c>
      <c r="B7" s="6">
        <v>3.62</v>
      </c>
    </row>
    <row r="8" spans="1:2" x14ac:dyDescent="0.2">
      <c r="A8" s="6" t="s">
        <v>13</v>
      </c>
      <c r="B8" s="6">
        <v>3.36</v>
      </c>
    </row>
    <row r="9" spans="1:2" x14ac:dyDescent="0.2">
      <c r="A9" s="9" t="s">
        <v>12</v>
      </c>
      <c r="B9" s="6">
        <v>3.02</v>
      </c>
    </row>
    <row r="10" spans="1:2" x14ac:dyDescent="0.2">
      <c r="A10" s="8" t="s">
        <v>11</v>
      </c>
      <c r="B10" s="7">
        <v>3</v>
      </c>
    </row>
    <row r="11" spans="1:2" x14ac:dyDescent="0.2">
      <c r="A11" s="6" t="s">
        <v>10</v>
      </c>
      <c r="B11" s="6">
        <v>2.79</v>
      </c>
    </row>
    <row r="12" spans="1:2" x14ac:dyDescent="0.2">
      <c r="A12" s="6" t="s">
        <v>9</v>
      </c>
      <c r="B12" s="6">
        <v>2.78</v>
      </c>
    </row>
    <row r="13" spans="1:2" x14ac:dyDescent="0.2">
      <c r="A13" s="6" t="s">
        <v>8</v>
      </c>
      <c r="B13" s="6">
        <v>2.75</v>
      </c>
    </row>
    <row r="14" spans="1:2" x14ac:dyDescent="0.2">
      <c r="A14" s="6" t="s">
        <v>7</v>
      </c>
      <c r="B14" s="7">
        <v>1.9</v>
      </c>
    </row>
    <row r="15" spans="1:2" x14ac:dyDescent="0.2">
      <c r="A15" s="6" t="s">
        <v>6</v>
      </c>
      <c r="B15" s="6">
        <v>2.33</v>
      </c>
    </row>
    <row r="17" spans="1:2" s="149" customFormat="1" x14ac:dyDescent="0.2">
      <c r="A17" s="146" t="s">
        <v>5</v>
      </c>
      <c r="B17" s="148"/>
    </row>
    <row r="18" spans="1:2" s="145" customFormat="1" ht="14.25" x14ac:dyDescent="0.2">
      <c r="A18" s="147" t="s">
        <v>4</v>
      </c>
      <c r="B18" s="144"/>
    </row>
  </sheetData>
  <mergeCells count="6">
    <mergeCell ref="A1:XFD1"/>
    <mergeCell ref="A2:XFD2"/>
    <mergeCell ref="A18:XFD18"/>
    <mergeCell ref="A17:XFD17"/>
    <mergeCell ref="A3:XFD3"/>
    <mergeCell ref="A5:XFD5"/>
  </mergeCells>
  <pageMargins left="0.7" right="0.7" top="0.78740157499999996" bottom="0.78740157499999996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sqref="A1:IV1"/>
    </sheetView>
  </sheetViews>
  <sheetFormatPr baseColWidth="10" defaultRowHeight="12.75" x14ac:dyDescent="0.2"/>
  <cols>
    <col min="1" max="1" width="20.5703125" style="4" customWidth="1"/>
    <col min="2" max="2" width="13.140625" style="4" customWidth="1"/>
    <col min="3" max="16384" width="11.42578125" style="4"/>
  </cols>
  <sheetData>
    <row r="1" spans="1:2" s="152" customFormat="1" x14ac:dyDescent="0.2">
      <c r="A1" s="150" t="s">
        <v>23</v>
      </c>
      <c r="B1" s="151"/>
    </row>
    <row r="2" spans="1:2" s="154" customFormat="1" x14ac:dyDescent="0.2">
      <c r="A2" s="153" t="s">
        <v>22</v>
      </c>
      <c r="B2" s="153"/>
    </row>
    <row r="3" spans="1:2" s="149" customFormat="1" x14ac:dyDescent="0.2">
      <c r="A3" s="155"/>
      <c r="B3" s="148"/>
    </row>
    <row r="4" spans="1:2" s="13" customFormat="1" x14ac:dyDescent="0.2">
      <c r="A4" s="15"/>
      <c r="B4" s="14" t="s">
        <v>22</v>
      </c>
    </row>
    <row r="5" spans="1:2" s="145" customFormat="1" x14ac:dyDescent="0.2">
      <c r="A5" s="155"/>
      <c r="B5" s="144"/>
    </row>
    <row r="6" spans="1:2" s="10" customFormat="1" x14ac:dyDescent="0.2">
      <c r="A6" s="12" t="s">
        <v>21</v>
      </c>
      <c r="B6" s="70">
        <v>33.33</v>
      </c>
    </row>
    <row r="7" spans="1:2" s="10" customFormat="1" x14ac:dyDescent="0.2">
      <c r="A7" s="11" t="s">
        <v>20</v>
      </c>
      <c r="B7" s="70">
        <v>4.7699999999999996</v>
      </c>
    </row>
    <row r="8" spans="1:2" s="10" customFormat="1" x14ac:dyDescent="0.2">
      <c r="A8" s="11" t="s">
        <v>19</v>
      </c>
      <c r="B8" s="70">
        <v>44.618000000000002</v>
      </c>
    </row>
    <row r="9" spans="1:2" s="10" customFormat="1" x14ac:dyDescent="0.2">
      <c r="A9" s="11" t="s">
        <v>18</v>
      </c>
      <c r="B9" s="70">
        <v>15.555</v>
      </c>
    </row>
    <row r="10" spans="1:2" s="10" customFormat="1" x14ac:dyDescent="0.2">
      <c r="A10" s="11" t="s">
        <v>17</v>
      </c>
      <c r="B10" s="70">
        <v>1.7290000000000001</v>
      </c>
    </row>
    <row r="12" spans="1:2" s="157" customFormat="1" x14ac:dyDescent="0.2">
      <c r="A12" s="146" t="s">
        <v>0</v>
      </c>
      <c r="B12" s="146"/>
    </row>
    <row r="13" spans="1:2" s="156" customFormat="1" x14ac:dyDescent="0.2">
      <c r="A13" s="155"/>
      <c r="B13" s="155"/>
    </row>
  </sheetData>
  <mergeCells count="6">
    <mergeCell ref="A1:XFD1"/>
    <mergeCell ref="A2:XFD2"/>
    <mergeCell ref="A13:XFD13"/>
    <mergeCell ref="A12:XFD12"/>
    <mergeCell ref="A3:XFD3"/>
    <mergeCell ref="A5:XFD5"/>
  </mergeCells>
  <pageMargins left="0.7" right="0.7" top="0.78740157499999996" bottom="0.78740157499999996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6"/>
  <sheetViews>
    <sheetView workbookViewId="0">
      <selection sqref="A1:IV1"/>
    </sheetView>
  </sheetViews>
  <sheetFormatPr baseColWidth="10" defaultColWidth="11.5703125" defaultRowHeight="12.75" x14ac:dyDescent="0.2"/>
  <cols>
    <col min="1" max="1" width="28.85546875" style="10" customWidth="1"/>
    <col min="2" max="2" width="7.140625" style="10" customWidth="1"/>
    <col min="3" max="3" width="9.140625" style="10" customWidth="1"/>
    <col min="4" max="16384" width="11.5703125" style="10"/>
  </cols>
  <sheetData>
    <row r="1" spans="1:3" s="145" customFormat="1" ht="14.25" x14ac:dyDescent="0.2">
      <c r="A1" s="143" t="s">
        <v>30</v>
      </c>
      <c r="B1" s="144"/>
      <c r="C1" s="144"/>
    </row>
    <row r="2" spans="1:3" s="159" customFormat="1" x14ac:dyDescent="0.2">
      <c r="A2" s="158" t="s">
        <v>22</v>
      </c>
      <c r="B2" s="158"/>
      <c r="C2" s="158"/>
    </row>
    <row r="3" spans="1:3" s="164" customFormat="1" x14ac:dyDescent="0.2">
      <c r="A3" s="163"/>
      <c r="B3" s="163"/>
      <c r="C3" s="163"/>
    </row>
    <row r="4" spans="1:3" s="20" customFormat="1" ht="13.5" customHeight="1" x14ac:dyDescent="0.2">
      <c r="A4" s="22"/>
      <c r="B4" s="21" t="s">
        <v>29</v>
      </c>
      <c r="C4" s="21" t="s">
        <v>28</v>
      </c>
    </row>
    <row r="5" spans="1:3" s="167" customFormat="1" ht="13.5" customHeight="1" x14ac:dyDescent="0.2">
      <c r="A5" s="165"/>
      <c r="B5" s="166"/>
      <c r="C5" s="166"/>
    </row>
    <row r="6" spans="1:3" x14ac:dyDescent="0.2">
      <c r="A6" s="18" t="s">
        <v>8</v>
      </c>
      <c r="B6" s="17">
        <v>41.2</v>
      </c>
      <c r="C6" s="16">
        <v>43.3</v>
      </c>
    </row>
    <row r="7" spans="1:3" x14ac:dyDescent="0.2">
      <c r="A7" s="18" t="s">
        <v>15</v>
      </c>
      <c r="B7" s="17">
        <v>24</v>
      </c>
      <c r="C7" s="16">
        <v>68.099999999999994</v>
      </c>
    </row>
    <row r="8" spans="1:3" x14ac:dyDescent="0.2">
      <c r="A8" s="18" t="s">
        <v>27</v>
      </c>
      <c r="B8" s="17">
        <v>27.4</v>
      </c>
      <c r="C8" s="19">
        <v>58.8</v>
      </c>
    </row>
    <row r="9" spans="1:3" x14ac:dyDescent="0.2">
      <c r="A9" s="18" t="s">
        <v>10</v>
      </c>
      <c r="B9" s="17">
        <v>27.1</v>
      </c>
      <c r="C9" s="16">
        <v>67.3</v>
      </c>
    </row>
    <row r="10" spans="1:3" x14ac:dyDescent="0.2">
      <c r="A10" s="18" t="s">
        <v>13</v>
      </c>
      <c r="B10" s="17">
        <v>25.4</v>
      </c>
      <c r="C10" s="16">
        <v>72.900000000000006</v>
      </c>
    </row>
    <row r="11" spans="1:3" x14ac:dyDescent="0.2">
      <c r="A11" s="18" t="s">
        <v>11</v>
      </c>
      <c r="B11" s="17">
        <v>22.8</v>
      </c>
      <c r="C11" s="16">
        <v>68.2</v>
      </c>
    </row>
    <row r="12" spans="1:3" x14ac:dyDescent="0.2">
      <c r="A12" s="18" t="s">
        <v>26</v>
      </c>
      <c r="B12" s="17">
        <v>27.8</v>
      </c>
      <c r="C12" s="16">
        <v>64.400000000000006</v>
      </c>
    </row>
    <row r="13" spans="1:3" x14ac:dyDescent="0.2">
      <c r="A13" s="18" t="s">
        <v>25</v>
      </c>
      <c r="B13" s="17">
        <v>34.6</v>
      </c>
      <c r="C13" s="16">
        <v>54.2</v>
      </c>
    </row>
    <row r="15" spans="1:3" s="162" customFormat="1" ht="12.75" customHeight="1" x14ac:dyDescent="0.2">
      <c r="A15" s="162" t="s">
        <v>5</v>
      </c>
    </row>
    <row r="16" spans="1:3" s="161" customFormat="1" ht="13.5" x14ac:dyDescent="0.2">
      <c r="A16" s="160" t="s">
        <v>24</v>
      </c>
    </row>
  </sheetData>
  <mergeCells count="6">
    <mergeCell ref="A1:XFD1"/>
    <mergeCell ref="A2:XFD2"/>
    <mergeCell ref="A16:XFD16"/>
    <mergeCell ref="A15:XFD15"/>
    <mergeCell ref="A3:XFD3"/>
    <mergeCell ref="A5:XFD5"/>
  </mergeCells>
  <pageMargins left="0.7" right="0.7" top="0.78740157499999996" bottom="0.78740157499999996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9"/>
  <sheetViews>
    <sheetView workbookViewId="0">
      <selection sqref="A1:IV1"/>
    </sheetView>
  </sheetViews>
  <sheetFormatPr baseColWidth="10" defaultRowHeight="12.75" x14ac:dyDescent="0.2"/>
  <cols>
    <col min="1" max="1" width="52.140625" style="4" customWidth="1"/>
    <col min="2" max="2" width="10.42578125" style="4" customWidth="1"/>
    <col min="3" max="3" width="10.5703125" style="4" customWidth="1"/>
    <col min="4" max="16384" width="11.42578125" style="4"/>
  </cols>
  <sheetData>
    <row r="1" spans="1:3" s="169" customFormat="1" ht="15" x14ac:dyDescent="0.25">
      <c r="A1" s="168" t="s">
        <v>40</v>
      </c>
    </row>
    <row r="2" spans="1:3" s="170" customFormat="1" x14ac:dyDescent="0.2">
      <c r="A2" s="170" t="s">
        <v>39</v>
      </c>
    </row>
    <row r="3" spans="1:3" s="170" customFormat="1" x14ac:dyDescent="0.2">
      <c r="A3" s="172"/>
    </row>
    <row r="4" spans="1:3" s="24" customFormat="1" ht="27" x14ac:dyDescent="0.2">
      <c r="B4" s="31" t="s">
        <v>38</v>
      </c>
      <c r="C4" s="30" t="s">
        <v>37</v>
      </c>
    </row>
    <row r="5" spans="1:3" s="170" customFormat="1" x14ac:dyDescent="0.2">
      <c r="A5" s="172"/>
    </row>
    <row r="6" spans="1:3" s="24" customFormat="1" x14ac:dyDescent="0.2">
      <c r="A6" s="29" t="s">
        <v>36</v>
      </c>
      <c r="B6" s="25">
        <v>1708.79</v>
      </c>
      <c r="C6" s="25">
        <v>1805.096</v>
      </c>
    </row>
    <row r="7" spans="1:3" s="170" customFormat="1" x14ac:dyDescent="0.2">
      <c r="A7" s="172"/>
    </row>
    <row r="8" spans="1:3" s="24" customFormat="1" x14ac:dyDescent="0.2">
      <c r="A8" s="24" t="s">
        <v>35</v>
      </c>
      <c r="B8" s="27">
        <v>106.92</v>
      </c>
      <c r="C8" s="27">
        <v>103.983</v>
      </c>
    </row>
    <row r="9" spans="1:3" s="170" customFormat="1" x14ac:dyDescent="0.2">
      <c r="A9" s="172"/>
    </row>
    <row r="10" spans="1:3" s="24" customFormat="1" x14ac:dyDescent="0.2">
      <c r="A10" s="28" t="s">
        <v>34</v>
      </c>
      <c r="B10" s="24">
        <v>359.02</v>
      </c>
      <c r="C10" s="27">
        <v>369.81900000000002</v>
      </c>
    </row>
    <row r="11" spans="1:3" s="173" customFormat="1" x14ac:dyDescent="0.2"/>
    <row r="12" spans="1:3" s="24" customFormat="1" x14ac:dyDescent="0.2">
      <c r="A12" s="24" t="s">
        <v>33</v>
      </c>
      <c r="B12" s="25">
        <v>202.18</v>
      </c>
      <c r="C12" s="25">
        <f>C14-C10-C8-C6</f>
        <v>172.19800000000009</v>
      </c>
    </row>
    <row r="13" spans="1:3" s="170" customFormat="1" x14ac:dyDescent="0.2">
      <c r="A13" s="172"/>
    </row>
    <row r="14" spans="1:3" s="24" customFormat="1" x14ac:dyDescent="0.2">
      <c r="A14" s="26" t="s">
        <v>32</v>
      </c>
      <c r="B14" s="25">
        <v>2376.91</v>
      </c>
      <c r="C14" s="25">
        <v>2451.096</v>
      </c>
    </row>
    <row r="16" spans="1:3" s="170" customFormat="1" ht="14.25" x14ac:dyDescent="0.2">
      <c r="A16" s="172" t="s">
        <v>31</v>
      </c>
    </row>
    <row r="17" spans="3:3" s="171" customFormat="1" x14ac:dyDescent="0.2"/>
    <row r="19" spans="3:3" x14ac:dyDescent="0.2">
      <c r="C19" s="23"/>
    </row>
  </sheetData>
  <mergeCells count="10">
    <mergeCell ref="A1:XFD1"/>
    <mergeCell ref="A2:XFD2"/>
    <mergeCell ref="A17:XFD17"/>
    <mergeCell ref="A16:XFD16"/>
    <mergeCell ref="A3:XFD3"/>
    <mergeCell ref="A5:XFD5"/>
    <mergeCell ref="A7:XFD7"/>
    <mergeCell ref="A9:XFD9"/>
    <mergeCell ref="A11:XFD11"/>
    <mergeCell ref="A13:XFD13"/>
  </mergeCells>
  <pageMargins left="0.7" right="0.7" top="0.78740157499999996" bottom="0.78740157499999996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2"/>
  <sheetViews>
    <sheetView workbookViewId="0">
      <selection sqref="A1:IV1"/>
    </sheetView>
  </sheetViews>
  <sheetFormatPr baseColWidth="10" defaultRowHeight="12.75" x14ac:dyDescent="0.2"/>
  <cols>
    <col min="1" max="1" width="47.7109375" style="32" customWidth="1"/>
    <col min="2" max="2" width="11.42578125" style="32"/>
    <col min="3" max="3" width="10.85546875" style="32" customWidth="1"/>
    <col min="4" max="16384" width="11.42578125" style="32"/>
  </cols>
  <sheetData>
    <row r="1" spans="1:3" s="175" customFormat="1" ht="17.25" customHeight="1" x14ac:dyDescent="0.25">
      <c r="A1" s="174" t="s">
        <v>59</v>
      </c>
    </row>
    <row r="2" spans="1:3" s="177" customFormat="1" x14ac:dyDescent="0.2">
      <c r="A2" s="176" t="s">
        <v>39</v>
      </c>
    </row>
    <row r="3" spans="1:3" s="181" customFormat="1" ht="12.6" customHeight="1" x14ac:dyDescent="0.2"/>
    <row r="4" spans="1:3" s="35" customFormat="1" ht="28.9" customHeight="1" x14ac:dyDescent="0.2">
      <c r="B4" s="42" t="s">
        <v>58</v>
      </c>
      <c r="C4" s="42" t="s">
        <v>57</v>
      </c>
    </row>
    <row r="5" spans="1:3" s="182" customFormat="1" x14ac:dyDescent="0.2"/>
    <row r="6" spans="1:3" s="35" customFormat="1" ht="12.75" customHeight="1" x14ac:dyDescent="0.2">
      <c r="A6" s="37" t="s">
        <v>56</v>
      </c>
      <c r="B6" s="38"/>
    </row>
    <row r="7" spans="1:3" s="35" customFormat="1" ht="13.5" customHeight="1" x14ac:dyDescent="0.2">
      <c r="A7" s="40" t="s">
        <v>55</v>
      </c>
      <c r="B7" s="41">
        <v>1355.2729999999999</v>
      </c>
      <c r="C7" s="41">
        <v>1434.5</v>
      </c>
    </row>
    <row r="8" spans="1:3" s="35" customFormat="1" ht="12.75" customHeight="1" x14ac:dyDescent="0.2">
      <c r="A8" s="36" t="s">
        <v>54</v>
      </c>
      <c r="B8" s="35">
        <v>31.036999999999999</v>
      </c>
      <c r="C8" s="35">
        <v>31.96</v>
      </c>
    </row>
    <row r="9" spans="1:3" s="35" customFormat="1" ht="12.75" customHeight="1" x14ac:dyDescent="0.2">
      <c r="A9" s="36" t="s">
        <v>53</v>
      </c>
      <c r="B9" s="33">
        <v>17.504000000000001</v>
      </c>
      <c r="C9" s="33">
        <v>17.79</v>
      </c>
    </row>
    <row r="10" spans="1:3" s="35" customFormat="1" ht="16.5" customHeight="1" x14ac:dyDescent="0.2">
      <c r="A10" s="40" t="s">
        <v>52</v>
      </c>
      <c r="B10" s="33">
        <v>81.52</v>
      </c>
      <c r="C10" s="33">
        <v>88.65</v>
      </c>
    </row>
    <row r="11" spans="1:3" s="35" customFormat="1" ht="12.75" customHeight="1" x14ac:dyDescent="0.2">
      <c r="A11" s="36" t="s">
        <v>51</v>
      </c>
      <c r="B11" s="39">
        <v>44.21</v>
      </c>
      <c r="C11" s="39">
        <f>41.992+2.484</f>
        <v>44.475999999999999</v>
      </c>
    </row>
    <row r="12" spans="1:3" s="35" customFormat="1" ht="12.75" customHeight="1" x14ac:dyDescent="0.2">
      <c r="A12" s="36" t="s">
        <v>50</v>
      </c>
      <c r="B12" s="33">
        <v>4.4000000000000004</v>
      </c>
      <c r="C12" s="33">
        <v>4.9400000000000004</v>
      </c>
    </row>
    <row r="13" spans="1:3" s="35" customFormat="1" ht="12.75" customHeight="1" x14ac:dyDescent="0.2">
      <c r="A13" s="36" t="s">
        <v>49</v>
      </c>
      <c r="B13" s="33">
        <v>32</v>
      </c>
      <c r="C13" s="33">
        <v>31.5</v>
      </c>
    </row>
    <row r="14" spans="1:3" s="35" customFormat="1" ht="12.75" customHeight="1" x14ac:dyDescent="0.2">
      <c r="A14" s="36" t="s">
        <v>48</v>
      </c>
      <c r="B14" s="33">
        <v>7.8</v>
      </c>
      <c r="C14" s="33">
        <v>0</v>
      </c>
    </row>
    <row r="15" spans="1:3" s="35" customFormat="1" ht="12.75" customHeight="1" x14ac:dyDescent="0.2">
      <c r="A15" s="38" t="s">
        <v>47</v>
      </c>
      <c r="B15" s="33">
        <v>15.61</v>
      </c>
      <c r="C15" s="33">
        <v>16.18</v>
      </c>
    </row>
    <row r="16" spans="1:3" s="35" customFormat="1" ht="12.75" customHeight="1" x14ac:dyDescent="0.2">
      <c r="A16" s="37" t="s">
        <v>46</v>
      </c>
      <c r="B16" s="33"/>
      <c r="C16" s="33"/>
    </row>
    <row r="17" spans="1:3" s="35" customFormat="1" ht="12.75" customHeight="1" x14ac:dyDescent="0.2">
      <c r="A17" s="36" t="s">
        <v>45</v>
      </c>
      <c r="B17" s="33">
        <v>282.85000000000002</v>
      </c>
      <c r="C17" s="33">
        <f>57.5+108+114+20+12.5</f>
        <v>312</v>
      </c>
    </row>
    <row r="18" spans="1:3" s="35" customFormat="1" ht="14.45" customHeight="1" x14ac:dyDescent="0.2">
      <c r="A18" s="34" t="s">
        <v>44</v>
      </c>
      <c r="B18" s="33">
        <v>138.72999999999999</v>
      </c>
      <c r="C18" s="33">
        <f>101.89+4.5</f>
        <v>106.39</v>
      </c>
    </row>
    <row r="19" spans="1:3" x14ac:dyDescent="0.2">
      <c r="A19" s="34" t="s">
        <v>43</v>
      </c>
      <c r="B19" s="33">
        <v>68.459999999999994</v>
      </c>
      <c r="C19" s="33">
        <v>48.619</v>
      </c>
    </row>
    <row r="21" spans="1:3" s="180" customFormat="1" ht="12.75" customHeight="1" x14ac:dyDescent="0.2">
      <c r="A21" s="180" t="s">
        <v>42</v>
      </c>
    </row>
    <row r="22" spans="1:3" s="179" customFormat="1" ht="12.75" customHeight="1" x14ac:dyDescent="0.2">
      <c r="A22" s="178" t="s">
        <v>41</v>
      </c>
    </row>
  </sheetData>
  <mergeCells count="6">
    <mergeCell ref="A1:XFD1"/>
    <mergeCell ref="A2:XFD2"/>
    <mergeCell ref="A22:XFD22"/>
    <mergeCell ref="A21:XFD21"/>
    <mergeCell ref="A3:XFD3"/>
    <mergeCell ref="A5:XFD5"/>
  </mergeCells>
  <pageMargins left="0.7" right="0.7" top="0.78740157499999996" bottom="0.78740157499999996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sqref="A1:IV1"/>
    </sheetView>
  </sheetViews>
  <sheetFormatPr baseColWidth="10" defaultRowHeight="12.75" x14ac:dyDescent="0.2"/>
  <cols>
    <col min="1" max="1" width="33.28515625" style="4" bestFit="1" customWidth="1"/>
    <col min="2" max="2" width="16.7109375" style="4" customWidth="1"/>
    <col min="3" max="3" width="16.5703125" style="4" customWidth="1"/>
    <col min="4" max="6" width="11.42578125" style="4"/>
    <col min="7" max="7" width="13" style="4" customWidth="1"/>
    <col min="8" max="16384" width="11.42578125" style="4"/>
  </cols>
  <sheetData>
    <row r="1" spans="1:3" s="156" customFormat="1" x14ac:dyDescent="0.2">
      <c r="A1" s="156" t="s">
        <v>67</v>
      </c>
    </row>
    <row r="2" spans="1:3" s="149" customFormat="1" x14ac:dyDescent="0.2">
      <c r="A2" s="149" t="s">
        <v>39</v>
      </c>
    </row>
    <row r="3" spans="1:3" s="149" customFormat="1" x14ac:dyDescent="0.2"/>
    <row r="4" spans="1:3" x14ac:dyDescent="0.2">
      <c r="B4" s="46" t="s">
        <v>66</v>
      </c>
      <c r="C4" s="46"/>
    </row>
    <row r="5" spans="1:3" s="149" customFormat="1" x14ac:dyDescent="0.2"/>
    <row r="6" spans="1:3" x14ac:dyDescent="0.2">
      <c r="A6" s="4" t="s">
        <v>65</v>
      </c>
      <c r="B6" s="45">
        <v>1000</v>
      </c>
      <c r="C6" s="43"/>
    </row>
    <row r="7" spans="1:3" x14ac:dyDescent="0.2">
      <c r="A7" s="4" t="s">
        <v>64</v>
      </c>
      <c r="B7" s="45">
        <v>400</v>
      </c>
      <c r="C7" s="43"/>
    </row>
    <row r="8" spans="1:3" ht="14.25" x14ac:dyDescent="0.2">
      <c r="A8" s="4" t="s">
        <v>63</v>
      </c>
      <c r="B8" s="45">
        <v>500</v>
      </c>
      <c r="C8" s="43"/>
    </row>
    <row r="9" spans="1:3" x14ac:dyDescent="0.2">
      <c r="A9" s="4" t="s">
        <v>62</v>
      </c>
      <c r="B9" s="45">
        <v>110</v>
      </c>
      <c r="C9" s="43"/>
    </row>
    <row r="10" spans="1:3" s="183" customFormat="1" x14ac:dyDescent="0.2"/>
    <row r="11" spans="1:3" x14ac:dyDescent="0.2">
      <c r="A11" s="4" t="s">
        <v>61</v>
      </c>
      <c r="B11" s="44">
        <v>2010</v>
      </c>
      <c r="C11" s="43"/>
    </row>
    <row r="12" spans="1:3" x14ac:dyDescent="0.2">
      <c r="B12" s="43"/>
      <c r="C12" s="43"/>
    </row>
    <row r="13" spans="1:3" s="184" customFormat="1" ht="14.25" x14ac:dyDescent="0.2">
      <c r="A13" s="184" t="s">
        <v>60</v>
      </c>
    </row>
    <row r="14" spans="1:3" s="149" customFormat="1" x14ac:dyDescent="0.2">
      <c r="A14" s="149" t="s">
        <v>42</v>
      </c>
    </row>
    <row r="15" spans="1:3" x14ac:dyDescent="0.2">
      <c r="B15" s="43"/>
      <c r="C15" s="43"/>
    </row>
    <row r="16" spans="1:3" x14ac:dyDescent="0.2">
      <c r="B16" s="43"/>
      <c r="C16" s="43"/>
    </row>
    <row r="17" spans="2:3" x14ac:dyDescent="0.2">
      <c r="B17" s="43"/>
      <c r="C17" s="43"/>
    </row>
  </sheetData>
  <mergeCells count="7">
    <mergeCell ref="A10:XFD10"/>
    <mergeCell ref="A1:XFD1"/>
    <mergeCell ref="A2:XFD2"/>
    <mergeCell ref="A14:XFD14"/>
    <mergeCell ref="A3:XFD3"/>
    <mergeCell ref="A5:XFD5"/>
    <mergeCell ref="A13:XFD13"/>
  </mergeCells>
  <pageMargins left="0.7" right="0.7" top="0.78740157499999996" bottom="0.78740157499999996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0"/>
  <sheetViews>
    <sheetView workbookViewId="0">
      <selection sqref="A1:IV1"/>
    </sheetView>
  </sheetViews>
  <sheetFormatPr baseColWidth="10" defaultRowHeight="12.75" x14ac:dyDescent="0.2"/>
  <cols>
    <col min="1" max="1" width="30.28515625" style="4" customWidth="1"/>
    <col min="2" max="2" width="11.42578125" style="4"/>
    <col min="3" max="3" width="13.7109375" style="4" bestFit="1" customWidth="1"/>
    <col min="4" max="16384" width="11.42578125" style="4"/>
  </cols>
  <sheetData>
    <row r="1" spans="1:3" s="156" customFormat="1" x14ac:dyDescent="0.2">
      <c r="A1" s="156" t="s">
        <v>79</v>
      </c>
    </row>
    <row r="2" spans="1:3" s="149" customFormat="1" x14ac:dyDescent="0.2">
      <c r="A2" s="149" t="s">
        <v>39</v>
      </c>
    </row>
    <row r="3" spans="1:3" s="149" customFormat="1" x14ac:dyDescent="0.2"/>
    <row r="4" spans="1:3" s="48" customFormat="1" x14ac:dyDescent="0.2">
      <c r="A4" s="48" t="s">
        <v>78</v>
      </c>
      <c r="B4" s="48" t="s">
        <v>58</v>
      </c>
      <c r="C4" s="49" t="s">
        <v>77</v>
      </c>
    </row>
    <row r="5" spans="1:3" s="149" customFormat="1" x14ac:dyDescent="0.2"/>
    <row r="6" spans="1:3" x14ac:dyDescent="0.2">
      <c r="A6" s="4" t="s">
        <v>76</v>
      </c>
      <c r="B6" s="4">
        <v>16.940000000000001</v>
      </c>
      <c r="C6" s="47">
        <v>17.399999999999999</v>
      </c>
    </row>
    <row r="7" spans="1:3" x14ac:dyDescent="0.2">
      <c r="A7" s="4" t="s">
        <v>75</v>
      </c>
      <c r="B7" s="4">
        <v>36.65</v>
      </c>
      <c r="C7" s="47">
        <v>35.65</v>
      </c>
    </row>
    <row r="8" spans="1:3" x14ac:dyDescent="0.2">
      <c r="A8" s="4" t="s">
        <v>74</v>
      </c>
      <c r="B8" s="4">
        <v>5.35</v>
      </c>
      <c r="C8" s="47">
        <v>5.35</v>
      </c>
    </row>
    <row r="9" spans="1:3" x14ac:dyDescent="0.2">
      <c r="A9" s="4" t="s">
        <v>73</v>
      </c>
      <c r="B9" s="47">
        <v>5.3</v>
      </c>
      <c r="C9" s="47">
        <v>6.1269999999999998</v>
      </c>
    </row>
    <row r="10" spans="1:3" x14ac:dyDescent="0.2">
      <c r="A10" s="4" t="s">
        <v>72</v>
      </c>
      <c r="B10" s="4">
        <v>16.559999999999999</v>
      </c>
      <c r="C10" s="47">
        <v>17</v>
      </c>
    </row>
    <row r="11" spans="1:3" x14ac:dyDescent="0.2">
      <c r="A11" s="4" t="s">
        <v>71</v>
      </c>
      <c r="B11" s="4">
        <v>1.0900000000000001</v>
      </c>
      <c r="C11" s="47">
        <v>1.0349999999999999</v>
      </c>
    </row>
    <row r="12" spans="1:3" x14ac:dyDescent="0.2">
      <c r="A12" s="4" t="s">
        <v>70</v>
      </c>
      <c r="B12" s="47">
        <v>2.7</v>
      </c>
      <c r="C12" s="47">
        <v>2.5070000000000001</v>
      </c>
    </row>
    <row r="13" spans="1:3" x14ac:dyDescent="0.2">
      <c r="A13" s="4" t="s">
        <v>69</v>
      </c>
      <c r="B13" s="4">
        <v>1.57</v>
      </c>
      <c r="C13" s="47">
        <v>1.5649999999999999</v>
      </c>
    </row>
    <row r="14" spans="1:3" x14ac:dyDescent="0.2">
      <c r="A14" s="4" t="s">
        <v>68</v>
      </c>
      <c r="B14" s="4">
        <v>1.1399999999999999</v>
      </c>
      <c r="C14" s="47">
        <v>1.155</v>
      </c>
    </row>
    <row r="15" spans="1:3" x14ac:dyDescent="0.2">
      <c r="A15" s="4" t="s">
        <v>17</v>
      </c>
      <c r="B15" s="4">
        <v>7.41</v>
      </c>
      <c r="C15" s="47">
        <f>C17-C6-C7-C8-C9-C10-C11-C12-C13-C14</f>
        <v>8.1869999999999958</v>
      </c>
    </row>
    <row r="16" spans="1:3" s="183" customFormat="1" x14ac:dyDescent="0.2"/>
    <row r="17" spans="1:3" x14ac:dyDescent="0.2">
      <c r="A17" s="4" t="s">
        <v>32</v>
      </c>
      <c r="B17" s="4">
        <v>97.77</v>
      </c>
      <c r="C17" s="47">
        <v>95.975999999999999</v>
      </c>
    </row>
    <row r="19" spans="1:3" s="149" customFormat="1" x14ac:dyDescent="0.2">
      <c r="A19" s="149" t="s">
        <v>42</v>
      </c>
    </row>
    <row r="20" spans="1:3" s="149" customFormat="1" x14ac:dyDescent="0.2"/>
  </sheetData>
  <mergeCells count="7">
    <mergeCell ref="A16:XFD16"/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20"/>
  <sheetViews>
    <sheetView workbookViewId="0">
      <selection sqref="A1:IV1"/>
    </sheetView>
  </sheetViews>
  <sheetFormatPr baseColWidth="10" defaultRowHeight="12.75" x14ac:dyDescent="0.2"/>
  <cols>
    <col min="1" max="1" width="13" style="4" customWidth="1"/>
    <col min="2" max="2" width="18" style="4" customWidth="1"/>
    <col min="3" max="16384" width="11.42578125" style="4"/>
  </cols>
  <sheetData>
    <row r="1" spans="1:2" s="145" customFormat="1" x14ac:dyDescent="0.2">
      <c r="A1" s="143" t="s">
        <v>82</v>
      </c>
      <c r="B1" s="144"/>
    </row>
    <row r="2" spans="1:2" s="145" customFormat="1" x14ac:dyDescent="0.2">
      <c r="A2" s="148" t="s">
        <v>39</v>
      </c>
      <c r="B2" s="148"/>
    </row>
    <row r="3" spans="1:2" s="183" customFormat="1" x14ac:dyDescent="0.2">
      <c r="A3" s="187"/>
      <c r="B3" s="187"/>
    </row>
    <row r="4" spans="1:2" x14ac:dyDescent="0.2">
      <c r="A4" s="6"/>
      <c r="B4" s="14" t="s">
        <v>81</v>
      </c>
    </row>
    <row r="5" spans="1:2" s="145" customFormat="1" x14ac:dyDescent="0.2">
      <c r="A5" s="144"/>
      <c r="B5" s="144"/>
    </row>
    <row r="6" spans="1:2" x14ac:dyDescent="0.2">
      <c r="A6" s="6">
        <v>2000</v>
      </c>
      <c r="B6" s="50">
        <v>56.1</v>
      </c>
    </row>
    <row r="7" spans="1:2" x14ac:dyDescent="0.2">
      <c r="A7" s="6">
        <v>2001</v>
      </c>
      <c r="B7" s="50">
        <v>58.3</v>
      </c>
    </row>
    <row r="8" spans="1:2" x14ac:dyDescent="0.2">
      <c r="A8" s="6">
        <v>2002</v>
      </c>
      <c r="B8" s="50">
        <v>73.900000000000006</v>
      </c>
    </row>
    <row r="9" spans="1:2" x14ac:dyDescent="0.2">
      <c r="A9" s="6">
        <v>2003</v>
      </c>
      <c r="B9" s="50">
        <v>63.4</v>
      </c>
    </row>
    <row r="10" spans="1:2" x14ac:dyDescent="0.2">
      <c r="A10" s="6">
        <v>2004</v>
      </c>
      <c r="B10" s="50">
        <v>75.2</v>
      </c>
    </row>
    <row r="11" spans="1:2" x14ac:dyDescent="0.2">
      <c r="A11" s="6">
        <v>2005</v>
      </c>
      <c r="B11" s="50">
        <v>92.9</v>
      </c>
    </row>
    <row r="12" spans="1:2" x14ac:dyDescent="0.2">
      <c r="A12" s="6">
        <v>2006</v>
      </c>
      <c r="B12" s="50">
        <v>115.2</v>
      </c>
    </row>
    <row r="13" spans="1:2" x14ac:dyDescent="0.2">
      <c r="A13" s="6">
        <v>2007</v>
      </c>
      <c r="B13" s="50">
        <v>80.7</v>
      </c>
    </row>
    <row r="14" spans="1:2" x14ac:dyDescent="0.2">
      <c r="A14" s="6">
        <v>2008</v>
      </c>
      <c r="B14" s="50">
        <v>152.80000000000001</v>
      </c>
    </row>
    <row r="15" spans="1:2" x14ac:dyDescent="0.2">
      <c r="A15" s="6">
        <v>2009</v>
      </c>
      <c r="B15" s="50">
        <v>132.1</v>
      </c>
    </row>
    <row r="16" spans="1:2" x14ac:dyDescent="0.2">
      <c r="A16" s="6">
        <v>2010</v>
      </c>
      <c r="B16" s="50">
        <v>136.6</v>
      </c>
    </row>
    <row r="17" spans="1:2" x14ac:dyDescent="0.2">
      <c r="A17" s="6">
        <v>2011</v>
      </c>
      <c r="B17" s="50">
        <v>146.5</v>
      </c>
    </row>
    <row r="19" spans="1:2" s="149" customFormat="1" x14ac:dyDescent="0.2">
      <c r="A19" s="146" t="s">
        <v>80</v>
      </c>
      <c r="B19" s="148"/>
    </row>
    <row r="20" spans="1:2" s="186" customFormat="1" x14ac:dyDescent="0.2">
      <c r="A20" s="185"/>
      <c r="B20" s="185"/>
    </row>
  </sheetData>
  <mergeCells count="6">
    <mergeCell ref="A1:XFD1"/>
    <mergeCell ref="A2:XFD2"/>
    <mergeCell ref="A20:XFD20"/>
    <mergeCell ref="A19:XFD19"/>
    <mergeCell ref="A3:XFD3"/>
    <mergeCell ref="A5:XFD5"/>
  </mergeCell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17</vt:i4>
      </vt:variant>
    </vt:vector>
  </HeadingPairs>
  <TitlesOfParts>
    <vt:vector size="17" baseType="lpstr">
      <vt:lpstr>Tabelle1</vt:lpstr>
      <vt:lpstr>Tabelle2</vt:lpstr>
      <vt:lpstr>Tabelle3</vt:lpstr>
      <vt:lpstr>Tabelle4</vt:lpstr>
      <vt:lpstr>Tabelle5</vt:lpstr>
      <vt:lpstr>Tabelle6</vt:lpstr>
      <vt:lpstr>Tabelle7</vt:lpstr>
      <vt:lpstr>Tabelle8</vt:lpstr>
      <vt:lpstr>Tabelle9</vt:lpstr>
      <vt:lpstr>Tabelle10</vt:lpstr>
      <vt:lpstr>Tabelle11</vt:lpstr>
      <vt:lpstr>Tabelle12</vt:lpstr>
      <vt:lpstr>Tabelle13</vt:lpstr>
      <vt:lpstr>Tabellenteil_Tab.1</vt:lpstr>
      <vt:lpstr>Tabellenteil_Tab.2</vt:lpstr>
      <vt:lpstr>Tabellenteil_Tab.3</vt:lpstr>
      <vt:lpstr>technischer_Teil_Tab.1</vt:lpstr>
    </vt:vector>
  </TitlesOfParts>
  <Company>BM für Finanzen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F&amp;E Beilage - Tabellen 2013</dc:title>
  <cp:lastModifiedBy>Leicher</cp:lastModifiedBy>
  <dcterms:created xsi:type="dcterms:W3CDTF">2013-01-03T10:46:30Z</dcterms:created>
  <dcterms:modified xsi:type="dcterms:W3CDTF">2013-01-03T14:17:51Z</dcterms:modified>
</cp:coreProperties>
</file>