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28515" windowHeight="12525"/>
  </bookViews>
  <sheets>
    <sheet name="Tabellenteil_Tab.1" sheetId="1" r:id="rId1"/>
    <sheet name="Tabellenteil_Tab.2" sheetId="2" r:id="rId2"/>
    <sheet name="Tabellenteil_Tab.3" sheetId="3" r:id="rId3"/>
    <sheet name="Tabellenteil_Tab.4" sheetId="5" r:id="rId4"/>
    <sheet name="Tabellenteil_Tab.5" sheetId="6" r:id="rId5"/>
    <sheet name="Tabellenteil_Tab.6" sheetId="7" r:id="rId6"/>
    <sheet name="Tabellenteil_Tab.7" sheetId="9" r:id="rId7"/>
  </sheets>
  <calcPr calcId="145621"/>
</workbook>
</file>

<file path=xl/calcChain.xml><?xml version="1.0" encoding="utf-8"?>
<calcChain xmlns="http://schemas.openxmlformats.org/spreadsheetml/2006/main">
  <c r="C70" i="9" l="1"/>
  <c r="D70" i="9"/>
  <c r="E70" i="9"/>
  <c r="F70" i="9"/>
  <c r="G70" i="9"/>
  <c r="C73" i="7"/>
  <c r="D73" i="7"/>
  <c r="E73" i="7"/>
  <c r="F73" i="7"/>
  <c r="G73" i="7"/>
  <c r="C82" i="5"/>
  <c r="E82" i="5"/>
  <c r="E11" i="2"/>
  <c r="E15" i="1"/>
</calcChain>
</file>

<file path=xl/sharedStrings.xml><?xml version="1.0" encoding="utf-8"?>
<sst xmlns="http://schemas.openxmlformats.org/spreadsheetml/2006/main" count="293" uniqueCount="219">
  <si>
    <t>Quelle: Bundesministerium für Finanzen</t>
  </si>
  <si>
    <t>Summe Auszahlungen</t>
  </si>
  <si>
    <t>Auszahlungen aus der Gewährung von Darlehen sowie gewährten Vorschüssen</t>
  </si>
  <si>
    <t>Auszahlungen aus der Investitionstätigkeit</t>
  </si>
  <si>
    <t>Auszahlungen aus Transfers</t>
  </si>
  <si>
    <t>Auszahlungen aus Vorräten</t>
  </si>
  <si>
    <t>Auszahlungen aus Finanzaufwand</t>
  </si>
  <si>
    <t>Auszahlungen aus betrieblichem Sachaufwand</t>
  </si>
  <si>
    <t>Auszahlungen aus Personalaufwand</t>
  </si>
  <si>
    <t>Auszahlungen aus der operativen Verwaltungstätigkeit</t>
  </si>
  <si>
    <t>Finanzierungshaushalt - Auszahlungen</t>
  </si>
  <si>
    <t>BVA 2016</t>
  </si>
  <si>
    <t>in Mio. €</t>
  </si>
  <si>
    <t>Auszahlungen des Bundes nach ökonomischen Kriterien (Kontenkennziffern-Übersicht)</t>
  </si>
  <si>
    <t>Summe Aufwendungen</t>
  </si>
  <si>
    <t>Finanzaufwand</t>
  </si>
  <si>
    <t>Transferaufwand</t>
  </si>
  <si>
    <t>Betrieblichem Sachaufwand</t>
  </si>
  <si>
    <t>Personalaufwand</t>
  </si>
  <si>
    <t>Ergebnishaushalt - Aufwendungen</t>
  </si>
  <si>
    <t/>
  </si>
  <si>
    <t xml:space="preserve">in Mio. € </t>
  </si>
  <si>
    <t>Aufwendungen des Bundes nach ökonomischen Kriterien (Mittelverwendungsgruppen)</t>
  </si>
  <si>
    <t>Land- und Forstwirtschaft, Umwelt und Wasserwirtschaft</t>
  </si>
  <si>
    <t>43 Umwelt</t>
  </si>
  <si>
    <t>42 Land-, Forst- und Wasserwirtschaft</t>
  </si>
  <si>
    <t xml:space="preserve">BM für Land- u. Forstwirtschaft, Umwelt u. Wasserwirtschaft </t>
  </si>
  <si>
    <t>Verkehr, Innovation und Technologie</t>
  </si>
  <si>
    <t>41 Verkehr, Innovation u. Technologie</t>
  </si>
  <si>
    <t>34 Verkehr, Innov. u. Techn. (Forschung)</t>
  </si>
  <si>
    <t>BM für Verkehr, Innovation und Technologie</t>
  </si>
  <si>
    <t>Wissenschaft, Forschung und Wirtschaft</t>
  </si>
  <si>
    <t xml:space="preserve">40 Wirtschaft </t>
  </si>
  <si>
    <t>33 Wirtschaft (Forschung)</t>
  </si>
  <si>
    <t>31 Wissenschaft und Forschung</t>
  </si>
  <si>
    <t>BM für Wissenschaft und Forschung</t>
  </si>
  <si>
    <t>30 Bildung und Frauen</t>
  </si>
  <si>
    <t>BM für Bildung und Frauen</t>
  </si>
  <si>
    <t>25 Familien und Jugend</t>
  </si>
  <si>
    <t>BM für Familien und Jugend</t>
  </si>
  <si>
    <t>24 Gesundheit</t>
  </si>
  <si>
    <t>BM für Gesundheit</t>
  </si>
  <si>
    <t>Arbeit, Soziales und Konsumentenschutz</t>
  </si>
  <si>
    <t>22 Pensionsversicherung</t>
  </si>
  <si>
    <t>21 Soziales und Konsumentenschutz</t>
  </si>
  <si>
    <t>20 Arbeit</t>
  </si>
  <si>
    <t>BM für Arbeit, Soziales und Konsumentenschutz</t>
  </si>
  <si>
    <t>Finanzen</t>
  </si>
  <si>
    <t>58 Finanzierungen, Währungstauschverträge</t>
  </si>
  <si>
    <t>51 Kassenverwaltung</t>
  </si>
  <si>
    <t>46 Finanzmarktstabilität</t>
  </si>
  <si>
    <t>45 Bundesvermögen</t>
  </si>
  <si>
    <t>44 Finanzausgleich</t>
  </si>
  <si>
    <t>23 Pensionen - BeamtInnen und Beamte</t>
  </si>
  <si>
    <t>16 Öffentliche Abgaben</t>
  </si>
  <si>
    <t>15 Finanzverwaltung</t>
  </si>
  <si>
    <t>BM für Finanzen</t>
  </si>
  <si>
    <t>14 Militärische Angelegenheiten und Sport</t>
  </si>
  <si>
    <t>BM für Landesverteidigung und Sport</t>
  </si>
  <si>
    <t>13 Justiz</t>
  </si>
  <si>
    <t>BM für Justiz</t>
  </si>
  <si>
    <t>12 Äußeres</t>
  </si>
  <si>
    <t>BM für Europa, Integration und Äußeres</t>
  </si>
  <si>
    <t>11 Inneres</t>
  </si>
  <si>
    <t>BM für Inneres</t>
  </si>
  <si>
    <t>Bundeskanzleramt</t>
  </si>
  <si>
    <t>32 Kunst und Kultur</t>
  </si>
  <si>
    <t>10 Bundeskanzleramt mit Dienststellen</t>
  </si>
  <si>
    <t>06 Rechnungshof</t>
  </si>
  <si>
    <t>05 Volksanwaltschaft</t>
  </si>
  <si>
    <t>04 Verwaltungsgerichtshof</t>
  </si>
  <si>
    <t>03 Verfassungsgerichtshof</t>
  </si>
  <si>
    <t>02 Bundesgesetzgebung</t>
  </si>
  <si>
    <t>01 Präsidentschaftskanzlei</t>
  </si>
  <si>
    <t>Oberste Organe</t>
  </si>
  <si>
    <t>EVA</t>
  </si>
  <si>
    <t>FVA</t>
  </si>
  <si>
    <t>2016</t>
  </si>
  <si>
    <t>Ressort/Untergliederung</t>
  </si>
  <si>
    <t>Gesamtauszahlungen/-aufwendungen des Bundes nach organorientierter Gliederung</t>
  </si>
  <si>
    <t>Summe Allgemeiner Gebarung</t>
  </si>
  <si>
    <t>GB 34.01 Forschung, Technologie u. Innovation</t>
  </si>
  <si>
    <t>GB 31.03 Forschung u. Entwicklung</t>
  </si>
  <si>
    <t>hievon:</t>
  </si>
  <si>
    <t>Grundlagen-, angewandte Forschung und experimentelle Entwicklung</t>
  </si>
  <si>
    <t>99</t>
  </si>
  <si>
    <t>GB 42.02 Landwirtschaft u. ländlicher Raum</t>
  </si>
  <si>
    <t>GB 30.02 Schule einschließlich Lehrpersonal</t>
  </si>
  <si>
    <t>GB 30.01 Unterricht: Steuerung u. Services</t>
  </si>
  <si>
    <t>Bildungswesen</t>
  </si>
  <si>
    <t>98</t>
  </si>
  <si>
    <t>GB 31.02 Wissenschaft u. Forschung: Tertiäre Bildung</t>
  </si>
  <si>
    <t>Tertiärbereich</t>
  </si>
  <si>
    <t>94</t>
  </si>
  <si>
    <t>Sekundarbereich</t>
  </si>
  <si>
    <t>92</t>
  </si>
  <si>
    <t>Elementar- und Primärbereich</t>
  </si>
  <si>
    <t>91</t>
  </si>
  <si>
    <t>Sport</t>
  </si>
  <si>
    <t>86</t>
  </si>
  <si>
    <t>Religiöse und andere Gemeinschaftsangelegenheiten</t>
  </si>
  <si>
    <t>84</t>
  </si>
  <si>
    <t>GB 32.03 Kultureinrichtungen</t>
  </si>
  <si>
    <t>GB 32.01 Kunst</t>
  </si>
  <si>
    <t>Kultur</t>
  </si>
  <si>
    <t>82</t>
  </si>
  <si>
    <t>GB 44.01 Transfers an Länder u. Gemeinden</t>
  </si>
  <si>
    <t>GB 24.02 Gesundheitssystemfinanzierung</t>
  </si>
  <si>
    <t>Gesundheitswesen</t>
  </si>
  <si>
    <t>76</t>
  </si>
  <si>
    <t>Wohnungswesen</t>
  </si>
  <si>
    <t>61</t>
  </si>
  <si>
    <t>GB 43.02 Abfall- u. Siedlungswasserwirtschaft</t>
  </si>
  <si>
    <t>GB 43.01 Allgemeine Umweltschutzpolitik</t>
  </si>
  <si>
    <t>Umweltschutz</t>
  </si>
  <si>
    <t>56</t>
  </si>
  <si>
    <t>GB 46.01 Finanzmarktstabilität</t>
  </si>
  <si>
    <t>GB 45.01 Haftungen des Bundes</t>
  </si>
  <si>
    <t>GB 40.02 Tranferleistungen an die Wirtschaft</t>
  </si>
  <si>
    <t>Wirtschaftliche Angelegenheiten</t>
  </si>
  <si>
    <t>49</t>
  </si>
  <si>
    <t>GB 41.02 Verkehrs- u. Nachrichtenwesen</t>
  </si>
  <si>
    <t>GB 23.02 Pensionen Post</t>
  </si>
  <si>
    <t>Verkehr</t>
  </si>
  <si>
    <t>45</t>
  </si>
  <si>
    <t>Land- und Forstwirtschaft, Fischerei und Jagd</t>
  </si>
  <si>
    <t>42</t>
  </si>
  <si>
    <t>Öffentliche Ordnung und Sicherheit</t>
  </si>
  <si>
    <t>36</t>
  </si>
  <si>
    <t>GB 13.03 Strafvollzug</t>
  </si>
  <si>
    <t>Justizvollzug</t>
  </si>
  <si>
    <t>34</t>
  </si>
  <si>
    <t>GB 13.02 Rechtsprechung</t>
  </si>
  <si>
    <t>Gerichte</t>
  </si>
  <si>
    <t>33</t>
  </si>
  <si>
    <t>GB 11.02 Sicherheit</t>
  </si>
  <si>
    <t>Polizei</t>
  </si>
  <si>
    <t>31</t>
  </si>
  <si>
    <t>GB 14.02 Streitkräfte</t>
  </si>
  <si>
    <t>Verteidigung</t>
  </si>
  <si>
    <t>25</t>
  </si>
  <si>
    <t xml:space="preserve">GB 58.01 Finanzierungen u. Währungstauschverträge </t>
  </si>
  <si>
    <t>Staatsschuldentransaktionen</t>
  </si>
  <si>
    <t>17</t>
  </si>
  <si>
    <t>GB 45.02 Bundesvermögensverwaltung</t>
  </si>
  <si>
    <t>GB 15.02 Steuer- u. Zollverwaltung</t>
  </si>
  <si>
    <t>Allgemeine öffentliche Verwaltung</t>
  </si>
  <si>
    <t>16</t>
  </si>
  <si>
    <t>GB 25.01 Ausgleichsfonds f. Familienbeihilfen</t>
  </si>
  <si>
    <t>GB 23.01 Pensionen f. Hoheitsverwaltung u. ausgegl. Institutionen</t>
  </si>
  <si>
    <t>UG 22 Sozialversicherung</t>
  </si>
  <si>
    <t>GB 21.02 Pflege</t>
  </si>
  <si>
    <t>GB 20.01 Arbeitsmarkt</t>
  </si>
  <si>
    <t>Soziale Sicherung</t>
  </si>
  <si>
    <t>09</t>
  </si>
  <si>
    <t>Allgemeiner Gebarung:</t>
  </si>
  <si>
    <t>Gesamtauszahlungen/-aufwendungen des Bundes nach Aufgabenbereichen, 
funktionelle Gliederung</t>
  </si>
  <si>
    <t>sonstige zweckgebundene Ausgaben</t>
  </si>
  <si>
    <t>Arbeitsmarktpolitik</t>
  </si>
  <si>
    <t>Siedlungswasserwirtschaft</t>
  </si>
  <si>
    <t>Haftungen gem. Ausfuhrförderungsgesetz (AFG)</t>
  </si>
  <si>
    <t>Katastrophenfonds</t>
  </si>
  <si>
    <t>Ausgleichsfonds für Familienbeihilfen</t>
  </si>
  <si>
    <t>die wichtigsten zweckgebundenen Auszahlungen/Aufwendungen</t>
  </si>
  <si>
    <t>Nicht zweckgebundene Auszahlungen/Aufwendungen</t>
  </si>
  <si>
    <t>Zweckgebundene Auszahlungen/Aufwendungen</t>
  </si>
  <si>
    <t>EVA 2016</t>
  </si>
  <si>
    <t>FVA 2016</t>
  </si>
  <si>
    <t>Zweckgebundene/Nicht zweckgebundene Auszahlungen/Aufwendungen (BVA 2016)</t>
  </si>
  <si>
    <t>Quelle: BMF</t>
  </si>
  <si>
    <t>Summe  Allg. Gebarung</t>
  </si>
  <si>
    <t>Finanzierungen, Währungstauschverträge</t>
  </si>
  <si>
    <t>Kassenverwaltung</t>
  </si>
  <si>
    <t>Finanzmarktstabilität</t>
  </si>
  <si>
    <t>Bundesvermögen</t>
  </si>
  <si>
    <t>Finanzausgleich</t>
  </si>
  <si>
    <t>Umwelt</t>
  </si>
  <si>
    <t>Land-, Forst- und Wasserwirtschaft</t>
  </si>
  <si>
    <t>Wirtschaft</t>
  </si>
  <si>
    <t>Verkehr, Innovation und Technologie (Forschung)</t>
  </si>
  <si>
    <t>Wirtschaft (Forschung)</t>
  </si>
  <si>
    <t>Kunst und Kultur</t>
  </si>
  <si>
    <t>Wissenschaft und Forschung</t>
  </si>
  <si>
    <t>Bildung und Frauen</t>
  </si>
  <si>
    <t>Familien und Jugend</t>
  </si>
  <si>
    <t>Gesundheit</t>
  </si>
  <si>
    <t>Pensionen - BeamtInnen und Beamte</t>
  </si>
  <si>
    <t>Pensionsversicherung</t>
  </si>
  <si>
    <t>Soziales und Konsumentenschutz</t>
  </si>
  <si>
    <t>Arbeit</t>
  </si>
  <si>
    <t>Öffentliche Abgaben</t>
  </si>
  <si>
    <t>Finanzverwaltung</t>
  </si>
  <si>
    <t>Militärische Angelegenheiten und Sport</t>
  </si>
  <si>
    <t>Justiz</t>
  </si>
  <si>
    <t>Äußeres</t>
  </si>
  <si>
    <t>Inneres</t>
  </si>
  <si>
    <t>Rechnungshof</t>
  </si>
  <si>
    <t>Volksanwaltschaft</t>
  </si>
  <si>
    <t>Verwaltungsgerichtshof</t>
  </si>
  <si>
    <t>Verfassungsgerichtshof</t>
  </si>
  <si>
    <t>Bundesgesetzgebung</t>
  </si>
  <si>
    <t>Präsidentschaftskanzlei</t>
  </si>
  <si>
    <t>aufwendungen</t>
  </si>
  <si>
    <t>aufwand</t>
  </si>
  <si>
    <t>Sachaufw.</t>
  </si>
  <si>
    <t>Gesamt-</t>
  </si>
  <si>
    <t>Finanz-</t>
  </si>
  <si>
    <t>betriebl.</t>
  </si>
  <si>
    <t>Transfer-</t>
  </si>
  <si>
    <t>Personal-</t>
  </si>
  <si>
    <t>Bezeichnung</t>
  </si>
  <si>
    <t>UG</t>
  </si>
  <si>
    <t>Gebarung des Bundes nach betriebswirtschaftlicher Gliederung (EVA 2016)</t>
  </si>
  <si>
    <t>Gesamt-auszahlungen</t>
  </si>
  <si>
    <t>Darlehen /   Vorschüsse</t>
  </si>
  <si>
    <t>Investitions-tätigkeit</t>
  </si>
  <si>
    <t>Transfer</t>
  </si>
  <si>
    <t>operative Vwt</t>
  </si>
  <si>
    <t>Gebarung des Bundes nach betriebswirtschaftlicher Gliederung (FVA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</si>
</sst>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-1]_-;\-* #,##0.00\ [$€-1]_-;_-* &quot;-&quot;??\ [$€-1]_-"/>
    <numFmt numFmtId="166" formatCode="0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rgb="FFC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</cellStyleXfs>
  <cellXfs count="103">
    <xf numFmtId="0" fontId="0" fillId="0" borderId="0" xfId="0"/>
    <xf numFmtId="0" fontId="2" fillId="0" borderId="0" xfId="0" applyFont="1" applyFill="1"/>
    <xf numFmtId="164" fontId="3" fillId="0" borderId="1" xfId="1" applyNumberFormat="1" applyFont="1" applyBorder="1" applyAlignment="1">
      <alignment vertical="center"/>
    </xf>
    <xf numFmtId="164" fontId="2" fillId="0" borderId="0" xfId="1" applyNumberFormat="1" applyFont="1" applyFill="1"/>
    <xf numFmtId="164" fontId="2" fillId="0" borderId="0" xfId="1" applyNumberFormat="1" applyFont="1"/>
    <xf numFmtId="0" fontId="4" fillId="0" borderId="0" xfId="1" applyFont="1"/>
    <xf numFmtId="0" fontId="2" fillId="0" borderId="0" xfId="1" applyFont="1" applyFill="1"/>
    <xf numFmtId="0" fontId="4" fillId="0" borderId="0" xfId="1" applyFont="1" applyFill="1"/>
    <xf numFmtId="0" fontId="2" fillId="0" borderId="0" xfId="1" applyFont="1"/>
    <xf numFmtId="0" fontId="4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1" xfId="1" applyFont="1" applyBorder="1" applyAlignment="1">
      <alignment vertical="center"/>
    </xf>
    <xf numFmtId="0" fontId="5" fillId="0" borderId="0" xfId="3" applyFont="1"/>
    <xf numFmtId="3" fontId="4" fillId="0" borderId="0" xfId="3" applyNumberFormat="1" applyFont="1" applyFill="1"/>
    <xf numFmtId="0" fontId="4" fillId="0" borderId="0" xfId="3" applyFont="1" applyFill="1" applyBorder="1" applyAlignment="1">
      <alignment horizontal="left"/>
    </xf>
    <xf numFmtId="0" fontId="2" fillId="0" borderId="0" xfId="3" applyFont="1" applyFill="1" applyBorder="1" applyAlignment="1">
      <alignment horizontal="left"/>
    </xf>
    <xf numFmtId="3" fontId="2" fillId="0" borderId="0" xfId="3" applyNumberFormat="1" applyFont="1" applyFill="1" applyBorder="1"/>
    <xf numFmtId="0" fontId="2" fillId="0" borderId="0" xfId="3" applyFont="1" applyFill="1" applyBorder="1"/>
    <xf numFmtId="3" fontId="2" fillId="0" borderId="0" xfId="3" applyNumberFormat="1" applyFont="1" applyFill="1"/>
    <xf numFmtId="0" fontId="2" fillId="0" borderId="0" xfId="3" applyFont="1" applyFill="1" applyAlignment="1">
      <alignment horizontal="left"/>
    </xf>
    <xf numFmtId="3" fontId="4" fillId="0" borderId="0" xfId="3" applyNumberFormat="1" applyFont="1" applyFill="1" applyBorder="1"/>
    <xf numFmtId="0" fontId="2" fillId="0" borderId="0" xfId="3" applyFont="1" applyFill="1"/>
    <xf numFmtId="0" fontId="4" fillId="0" borderId="0" xfId="3" applyFont="1" applyFill="1" applyBorder="1" applyAlignment="1"/>
    <xf numFmtId="1" fontId="2" fillId="0" borderId="0" xfId="3" applyNumberFormat="1" applyFont="1" applyFill="1"/>
    <xf numFmtId="0" fontId="2" fillId="0" borderId="0" xfId="3" applyFont="1" applyFill="1" applyAlignment="1">
      <alignment horizontal="right" vertical="center"/>
    </xf>
    <xf numFmtId="0" fontId="6" fillId="0" borderId="0" xfId="3" applyFont="1"/>
    <xf numFmtId="3" fontId="7" fillId="0" borderId="1" xfId="1" applyNumberFormat="1" applyFont="1" applyFill="1" applyBorder="1" applyAlignment="1">
      <alignment vertical="center"/>
    </xf>
    <xf numFmtId="0" fontId="2" fillId="0" borderId="1" xfId="1" applyFont="1" applyFill="1" applyBorder="1"/>
    <xf numFmtId="3" fontId="8" fillId="0" borderId="0" xfId="1" applyNumberFormat="1" applyFont="1" applyFill="1" applyBorder="1"/>
    <xf numFmtId="0" fontId="2" fillId="0" borderId="0" xfId="1" applyFont="1" applyFill="1" applyBorder="1"/>
    <xf numFmtId="0" fontId="8" fillId="0" borderId="0" xfId="1" applyFont="1" applyFill="1" applyBorder="1"/>
    <xf numFmtId="49" fontId="9" fillId="0" borderId="0" xfId="1" applyNumberFormat="1" applyFont="1" applyFill="1" applyBorder="1" applyAlignment="1">
      <alignment horizontal="center"/>
    </xf>
    <xf numFmtId="3" fontId="9" fillId="0" borderId="0" xfId="1" applyNumberFormat="1" applyFont="1" applyFill="1" applyBorder="1"/>
    <xf numFmtId="0" fontId="9" fillId="0" borderId="0" xfId="1" applyFont="1" applyFill="1" applyBorder="1"/>
    <xf numFmtId="49" fontId="8" fillId="0" borderId="0" xfId="1" applyNumberFormat="1" applyFont="1" applyFill="1" applyBorder="1"/>
    <xf numFmtId="0" fontId="8" fillId="0" borderId="0" xfId="1" applyFont="1" applyFill="1" applyBorder="1" applyAlignment="1">
      <alignment horizontal="center" vertical="top" wrapText="1"/>
    </xf>
    <xf numFmtId="0" fontId="8" fillId="0" borderId="0" xfId="1" applyFont="1" applyFill="1" applyBorder="1" applyAlignment="1">
      <alignment horizontal="right" vertical="top"/>
    </xf>
    <xf numFmtId="0" fontId="8" fillId="0" borderId="0" xfId="1" applyFont="1" applyFill="1" applyBorder="1" applyAlignment="1">
      <alignment horizontal="right" vertical="top" wrapText="1"/>
    </xf>
    <xf numFmtId="0" fontId="8" fillId="0" borderId="0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right"/>
    </xf>
    <xf numFmtId="3" fontId="0" fillId="0" borderId="0" xfId="0" applyNumberFormat="1"/>
    <xf numFmtId="3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left"/>
    </xf>
    <xf numFmtId="0" fontId="0" fillId="0" borderId="0" xfId="0" applyFill="1" applyAlignment="1"/>
    <xf numFmtId="0" fontId="4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164" fontId="11" fillId="0" borderId="0" xfId="0" applyNumberFormat="1" applyFont="1"/>
    <xf numFmtId="3" fontId="11" fillId="0" borderId="0" xfId="0" applyNumberFormat="1" applyFont="1"/>
    <xf numFmtId="3" fontId="11" fillId="0" borderId="0" xfId="0" applyNumberFormat="1" applyFont="1" applyAlignment="1">
      <alignment horizontal="left"/>
    </xf>
    <xf numFmtId="164" fontId="0" fillId="0" borderId="0" xfId="0" applyNumberFormat="1"/>
    <xf numFmtId="166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 applyAlignment="1">
      <alignment horizontal="left"/>
    </xf>
    <xf numFmtId="164" fontId="0" fillId="0" borderId="0" xfId="0" applyNumberFormat="1" applyFill="1"/>
    <xf numFmtId="3" fontId="0" fillId="0" borderId="0" xfId="0" applyNumberFormat="1" applyFill="1" applyAlignment="1">
      <alignment horizontal="left"/>
    </xf>
    <xf numFmtId="166" fontId="0" fillId="0" borderId="0" xfId="0" applyNumberFormat="1" applyFill="1" applyAlignment="1">
      <alignment horizontal="left"/>
    </xf>
    <xf numFmtId="0" fontId="0" fillId="0" borderId="0" xfId="0" applyBorder="1"/>
    <xf numFmtId="0" fontId="0" fillId="0" borderId="2" xfId="0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49" fontId="4" fillId="0" borderId="0" xfId="0" applyNumberFormat="1" applyFont="1" applyFill="1" applyBorder="1" applyAlignment="1">
      <alignment horizontal="right" vertical="center" wrapText="1"/>
    </xf>
    <xf numFmtId="49" fontId="2" fillId="0" borderId="0" xfId="3" applyNumberFormat="1" applyFont="1" applyFill="1" applyBorder="1" applyAlignment="1">
      <alignment horizontal="right" vertical="center" wrapText="1"/>
    </xf>
    <xf numFmtId="49" fontId="2" fillId="0" borderId="0" xfId="3" applyNumberFormat="1" applyFont="1" applyFill="1" applyBorder="1" applyAlignment="1">
      <alignment horizontal="left" vertical="center"/>
    </xf>
    <xf numFmtId="2" fontId="2" fillId="0" borderId="0" xfId="3" applyNumberFormat="1" applyFont="1" applyFill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top" wrapText="1"/>
    </xf>
    <xf numFmtId="3" fontId="0" fillId="0" borderId="2" xfId="0" applyNumberFormat="1" applyFill="1" applyBorder="1" applyAlignment="1">
      <alignment horizontal="right" vertical="top" wrapText="1"/>
    </xf>
    <xf numFmtId="0" fontId="0" fillId="0" borderId="2" xfId="0" applyBorder="1" applyAlignment="1">
      <alignment horizontal="right" vertical="top" wrapText="1"/>
    </xf>
    <xf numFmtId="0" fontId="2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top" wrapText="1"/>
    </xf>
    <xf numFmtId="49" fontId="2" fillId="0" borderId="0" xfId="0" applyNumberFormat="1" applyFont="1" applyFill="1" applyBorder="1" applyAlignment="1">
      <alignment horizontal="left"/>
    </xf>
    <xf numFmtId="0" fontId="4" fillId="0" borderId="0" xfId="0" applyFont="1" applyFill="1" applyAlignment="1">
      <alignment horizontal="left"/>
    </xf>
    <xf numFmtId="0" fontId="0" fillId="0" borderId="0" xfId="0" applyAlignment="1"/>
    <xf numFmtId="0" fontId="2" fillId="0" borderId="0" xfId="1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 applyAlignment="1"/>
    <xf numFmtId="0" fontId="2" fillId="0" borderId="0" xfId="1" applyFont="1" applyAlignment="1">
      <alignment horizontal="left"/>
    </xf>
    <xf numFmtId="0" fontId="3" fillId="0" borderId="1" xfId="1" applyFont="1" applyBorder="1" applyAlignment="1">
      <alignment horizontal="left" vertical="center"/>
    </xf>
    <xf numFmtId="0" fontId="2" fillId="0" borderId="0" xfId="1" applyFont="1" applyFill="1" applyAlignment="1">
      <alignment horizontal="left"/>
    </xf>
    <xf numFmtId="49" fontId="2" fillId="0" borderId="0" xfId="0" applyNumberFormat="1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4" fillId="0" borderId="0" xfId="3" applyFont="1" applyFill="1" applyAlignment="1">
      <alignment horizontal="left"/>
    </xf>
    <xf numFmtId="0" fontId="1" fillId="0" borderId="0" xfId="3" applyAlignment="1"/>
    <xf numFmtId="0" fontId="2" fillId="0" borderId="0" xfId="3" applyFont="1" applyFill="1" applyAlignment="1">
      <alignment horizontal="left"/>
    </xf>
    <xf numFmtId="0" fontId="1" fillId="0" borderId="0" xfId="3" applyFill="1" applyAlignment="1"/>
    <xf numFmtId="0" fontId="2" fillId="0" borderId="0" xfId="1" applyFont="1" applyFill="1" applyAlignment="1">
      <alignment horizontal="left" vertical="center" wrapText="1"/>
    </xf>
    <xf numFmtId="0" fontId="2" fillId="0" borderId="0" xfId="3" applyFont="1" applyFill="1" applyAlignment="1">
      <alignment horizontal="center" wrapText="1"/>
    </xf>
    <xf numFmtId="49" fontId="2" fillId="0" borderId="0" xfId="3" applyNumberFormat="1" applyFont="1" applyFill="1" applyBorder="1" applyAlignment="1">
      <alignment horizontal="left" vertical="center"/>
    </xf>
    <xf numFmtId="0" fontId="2" fillId="0" borderId="0" xfId="3" applyFont="1" applyFill="1" applyBorder="1" applyAlignment="1">
      <alignment horizontal="left"/>
    </xf>
    <xf numFmtId="0" fontId="10" fillId="0" borderId="0" xfId="1" applyFont="1" applyFill="1" applyBorder="1" applyAlignment="1">
      <alignment horizontal="left"/>
    </xf>
    <xf numFmtId="0" fontId="7" fillId="0" borderId="1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right"/>
    </xf>
    <xf numFmtId="0" fontId="8" fillId="0" borderId="0" xfId="1" applyFont="1" applyFill="1" applyBorder="1" applyAlignment="1">
      <alignment horizontal="left" vertical="top" wrapText="1"/>
    </xf>
    <xf numFmtId="3" fontId="4" fillId="0" borderId="0" xfId="0" applyNumberFormat="1" applyFont="1" applyAlignment="1">
      <alignment horizontal="left"/>
    </xf>
    <xf numFmtId="3" fontId="0" fillId="0" borderId="0" xfId="0" applyNumberFormat="1" applyFill="1" applyAlignment="1">
      <alignment horizontal="left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6" fontId="0" fillId="0" borderId="0" xfId="0" applyNumberFormat="1" applyFill="1" applyAlignment="1">
      <alignment horizontal="center"/>
    </xf>
    <xf numFmtId="166" fontId="0" fillId="0" borderId="0" xfId="0" applyNumberFormat="1" applyAlignment="1">
      <alignment horizontal="center"/>
    </xf>
  </cellXfs>
  <cellStyles count="4">
    <cellStyle name="Euro" xfId="2"/>
    <cellStyle name="Standard" xfId="0" builtinId="0"/>
    <cellStyle name="Standard 2" xfId="1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sqref="A1:XFD1"/>
    </sheetView>
  </sheetViews>
  <sheetFormatPr baseColWidth="10" defaultRowHeight="12.75" x14ac:dyDescent="0.2"/>
  <cols>
    <col min="1" max="1" width="4.5703125" style="1" customWidth="1"/>
    <col min="2" max="2" width="5.28515625" style="1" customWidth="1"/>
    <col min="3" max="3" width="11.42578125" style="1"/>
    <col min="4" max="4" width="52.140625" style="1" customWidth="1"/>
    <col min="5" max="16384" width="11.42578125" style="1"/>
  </cols>
  <sheetData>
    <row r="1" spans="1:5" s="72" customFormat="1" ht="12.75" customHeight="1" x14ac:dyDescent="0.2">
      <c r="A1" s="71" t="s">
        <v>13</v>
      </c>
      <c r="B1" s="71"/>
      <c r="C1" s="71"/>
      <c r="D1" s="71"/>
    </row>
    <row r="2" spans="1:5" s="72" customFormat="1" ht="12.75" customHeight="1" x14ac:dyDescent="0.2">
      <c r="A2" s="73" t="s">
        <v>12</v>
      </c>
      <c r="B2" s="73"/>
      <c r="C2" s="73"/>
      <c r="D2" s="73"/>
    </row>
    <row r="3" spans="1:5" s="76" customFormat="1" ht="12.75" customHeight="1" x14ac:dyDescent="0.2">
      <c r="A3" s="74"/>
      <c r="B3" s="74"/>
      <c r="C3" s="74"/>
      <c r="D3" s="74"/>
    </row>
    <row r="4" spans="1:5" s="44" customFormat="1" ht="12.75" customHeight="1" x14ac:dyDescent="0.2">
      <c r="A4" s="10"/>
      <c r="B4" s="10"/>
      <c r="C4" s="10"/>
      <c r="D4" s="10"/>
      <c r="E4" s="61" t="s">
        <v>11</v>
      </c>
    </row>
    <row r="5" spans="1:5" s="76" customFormat="1" ht="12.75" customHeight="1" x14ac:dyDescent="0.2">
      <c r="A5" s="74"/>
    </row>
    <row r="6" spans="1:5" s="72" customFormat="1" ht="12.75" customHeight="1" x14ac:dyDescent="0.2">
      <c r="A6" s="71" t="s">
        <v>10</v>
      </c>
    </row>
    <row r="7" spans="1:5" ht="12.75" customHeight="1" x14ac:dyDescent="0.2">
      <c r="A7" s="5"/>
      <c r="B7" s="77" t="s">
        <v>9</v>
      </c>
      <c r="C7" s="77"/>
      <c r="D7" s="77"/>
      <c r="E7" s="4">
        <v>20348.632000000001</v>
      </c>
    </row>
    <row r="8" spans="1:5" ht="12.75" customHeight="1" x14ac:dyDescent="0.2">
      <c r="A8" s="5"/>
      <c r="B8" s="8"/>
      <c r="C8" s="77" t="s">
        <v>8</v>
      </c>
      <c r="D8" s="77"/>
      <c r="E8" s="4">
        <v>8760.8389999999999</v>
      </c>
    </row>
    <row r="9" spans="1:5" s="9" customFormat="1" ht="12.75" customHeight="1" x14ac:dyDescent="0.2">
      <c r="A9" s="5"/>
      <c r="B9" s="8"/>
      <c r="C9" s="77" t="s">
        <v>7</v>
      </c>
      <c r="D9" s="77"/>
      <c r="E9" s="4">
        <v>11587.793</v>
      </c>
    </row>
    <row r="10" spans="1:5" x14ac:dyDescent="0.2">
      <c r="A10" s="5"/>
      <c r="B10" s="8"/>
      <c r="C10" s="77" t="s">
        <v>6</v>
      </c>
      <c r="D10" s="77"/>
      <c r="E10" s="4">
        <v>5650.7340000000004</v>
      </c>
    </row>
    <row r="11" spans="1:5" x14ac:dyDescent="0.2">
      <c r="A11" s="7"/>
      <c r="B11" s="6"/>
      <c r="C11" s="79" t="s">
        <v>5</v>
      </c>
      <c r="D11" s="79"/>
      <c r="E11" s="3">
        <v>0.36</v>
      </c>
    </row>
    <row r="12" spans="1:5" x14ac:dyDescent="0.2">
      <c r="A12" s="5"/>
      <c r="B12" s="77" t="s">
        <v>4</v>
      </c>
      <c r="C12" s="77"/>
      <c r="D12" s="77"/>
      <c r="E12" s="3">
        <v>55661.813999999998</v>
      </c>
    </row>
    <row r="13" spans="1:5" x14ac:dyDescent="0.2">
      <c r="A13" s="5"/>
      <c r="B13" s="77" t="s">
        <v>3</v>
      </c>
      <c r="C13" s="77"/>
      <c r="D13" s="77"/>
      <c r="E13" s="3">
        <v>329.45100000000002</v>
      </c>
    </row>
    <row r="14" spans="1:5" x14ac:dyDescent="0.2">
      <c r="A14" s="5"/>
      <c r="B14" s="77" t="s">
        <v>2</v>
      </c>
      <c r="C14" s="77"/>
      <c r="D14" s="77"/>
      <c r="E14" s="3">
        <v>685.64099999999996</v>
      </c>
    </row>
    <row r="15" spans="1:5" x14ac:dyDescent="0.2">
      <c r="A15" s="78" t="s">
        <v>1</v>
      </c>
      <c r="B15" s="78"/>
      <c r="C15" s="78"/>
      <c r="D15" s="78"/>
      <c r="E15" s="2">
        <f>E7+E12+E13+E14</f>
        <v>77025.538</v>
      </c>
    </row>
    <row r="17" spans="1:4" s="72" customFormat="1" ht="12.75" customHeight="1" x14ac:dyDescent="0.2">
      <c r="A17" s="75" t="s">
        <v>0</v>
      </c>
      <c r="B17" s="75"/>
      <c r="C17" s="75"/>
      <c r="D17" s="75"/>
    </row>
    <row r="18" spans="1:4" s="72" customFormat="1" ht="12.75" customHeight="1" x14ac:dyDescent="0.2">
      <c r="A18" s="74"/>
      <c r="B18" s="74"/>
      <c r="C18" s="74"/>
      <c r="D18" s="74"/>
    </row>
  </sheetData>
  <mergeCells count="16">
    <mergeCell ref="A1:XFD1"/>
    <mergeCell ref="A2:XFD2"/>
    <mergeCell ref="A18:XFD18"/>
    <mergeCell ref="A17:XFD17"/>
    <mergeCell ref="A3:XFD3"/>
    <mergeCell ref="A5:XFD5"/>
    <mergeCell ref="B12:D12"/>
    <mergeCell ref="B13:D13"/>
    <mergeCell ref="B14:D14"/>
    <mergeCell ref="A15:D15"/>
    <mergeCell ref="A6:XFD6"/>
    <mergeCell ref="B7:D7"/>
    <mergeCell ref="C8:D8"/>
    <mergeCell ref="C9:D9"/>
    <mergeCell ref="C10:D10"/>
    <mergeCell ref="C11:D1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sqref="A1:XFD1"/>
    </sheetView>
  </sheetViews>
  <sheetFormatPr baseColWidth="10" defaultRowHeight="12.75" x14ac:dyDescent="0.2"/>
  <cols>
    <col min="1" max="1" width="4.5703125" style="1" customWidth="1"/>
    <col min="2" max="2" width="5.28515625" style="1" customWidth="1"/>
    <col min="3" max="3" width="11.42578125" style="1"/>
    <col min="4" max="4" width="54.7109375" style="1" customWidth="1"/>
    <col min="5" max="5" width="11.42578125" style="1" customWidth="1"/>
    <col min="6" max="16384" width="11.42578125" style="1"/>
  </cols>
  <sheetData>
    <row r="1" spans="1:5" s="76" customFormat="1" ht="12.75" customHeight="1" x14ac:dyDescent="0.2">
      <c r="A1" s="71" t="s">
        <v>22</v>
      </c>
      <c r="B1" s="71"/>
      <c r="C1" s="71"/>
      <c r="D1" s="71"/>
    </row>
    <row r="2" spans="1:5" s="76" customFormat="1" ht="12.75" customHeight="1" x14ac:dyDescent="0.2">
      <c r="A2" s="73" t="s">
        <v>21</v>
      </c>
      <c r="B2" s="73"/>
      <c r="C2" s="73"/>
      <c r="D2" s="73"/>
    </row>
    <row r="3" spans="1:5" s="76" customFormat="1" ht="12.75" customHeight="1" x14ac:dyDescent="0.2">
      <c r="A3" s="80"/>
      <c r="B3" s="80"/>
      <c r="C3" s="80"/>
      <c r="D3" s="80"/>
    </row>
    <row r="4" spans="1:5" s="44" customFormat="1" ht="12.75" customHeight="1" x14ac:dyDescent="0.2">
      <c r="A4" s="70"/>
      <c r="B4" s="70"/>
      <c r="C4" s="70"/>
      <c r="D4" s="70"/>
      <c r="E4" s="61" t="s">
        <v>11</v>
      </c>
    </row>
    <row r="5" spans="1:5" s="81" customFormat="1" ht="12.75" customHeight="1" x14ac:dyDescent="0.2">
      <c r="A5" s="80" t="s">
        <v>20</v>
      </c>
    </row>
    <row r="6" spans="1:5" ht="12.75" customHeight="1" x14ac:dyDescent="0.2">
      <c r="A6" s="71" t="s">
        <v>19</v>
      </c>
      <c r="B6" s="71"/>
      <c r="C6" s="71"/>
      <c r="D6" s="71"/>
    </row>
    <row r="7" spans="1:5" ht="12.75" customHeight="1" x14ac:dyDescent="0.2">
      <c r="A7" s="5"/>
      <c r="B7" s="8"/>
      <c r="C7" s="77" t="s">
        <v>18</v>
      </c>
      <c r="D7" s="77"/>
      <c r="E7" s="4">
        <v>8949.8860000000004</v>
      </c>
    </row>
    <row r="8" spans="1:5" ht="12.75" customHeight="1" x14ac:dyDescent="0.2">
      <c r="A8" s="5"/>
      <c r="B8" s="8"/>
      <c r="C8" s="77" t="s">
        <v>17</v>
      </c>
      <c r="D8" s="77"/>
      <c r="E8" s="4">
        <v>7644.76</v>
      </c>
    </row>
    <row r="9" spans="1:5" x14ac:dyDescent="0.2">
      <c r="A9" s="5"/>
      <c r="B9" s="8"/>
      <c r="C9" s="77" t="s">
        <v>16</v>
      </c>
      <c r="D9" s="77"/>
      <c r="E9" s="3">
        <v>58583.281000000003</v>
      </c>
    </row>
    <row r="10" spans="1:5" x14ac:dyDescent="0.2">
      <c r="A10" s="5"/>
      <c r="B10" s="8"/>
      <c r="C10" s="77" t="s">
        <v>15</v>
      </c>
      <c r="D10" s="77"/>
      <c r="E10" s="4">
        <v>6038.7330000000002</v>
      </c>
    </row>
    <row r="11" spans="1:5" x14ac:dyDescent="0.2">
      <c r="A11" s="11"/>
      <c r="B11" s="11"/>
      <c r="C11" s="78" t="s">
        <v>14</v>
      </c>
      <c r="D11" s="78"/>
      <c r="E11" s="2">
        <f>E7+E8+E9+E10</f>
        <v>81216.66</v>
      </c>
    </row>
    <row r="13" spans="1:5" s="72" customFormat="1" ht="12.75" customHeight="1" x14ac:dyDescent="0.2">
      <c r="A13" s="75" t="s">
        <v>0</v>
      </c>
      <c r="B13" s="75"/>
      <c r="C13" s="75"/>
      <c r="D13" s="75"/>
    </row>
    <row r="14" spans="1:5" s="72" customFormat="1" ht="12.75" customHeight="1" x14ac:dyDescent="0.2">
      <c r="A14" s="74"/>
      <c r="B14" s="74"/>
      <c r="C14" s="74"/>
      <c r="D14" s="74"/>
    </row>
  </sheetData>
  <mergeCells count="12">
    <mergeCell ref="A1:XFD1"/>
    <mergeCell ref="A2:XFD2"/>
    <mergeCell ref="A14:XFD14"/>
    <mergeCell ref="A13:XFD13"/>
    <mergeCell ref="A3:XFD3"/>
    <mergeCell ref="A5:XFD5"/>
    <mergeCell ref="A6:D6"/>
    <mergeCell ref="C7:D7"/>
    <mergeCell ref="C8:D8"/>
    <mergeCell ref="C9:D9"/>
    <mergeCell ref="C10:D10"/>
    <mergeCell ref="C11:D1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2"/>
  <sheetViews>
    <sheetView workbookViewId="0">
      <selection sqref="A1:XFD1"/>
    </sheetView>
  </sheetViews>
  <sheetFormatPr baseColWidth="10" defaultRowHeight="12.75" x14ac:dyDescent="0.2"/>
  <cols>
    <col min="1" max="1" width="11.42578125" style="12"/>
    <col min="2" max="2" width="52.85546875" style="12" bestFit="1" customWidth="1"/>
    <col min="3" max="3" width="9.42578125" style="12" customWidth="1"/>
    <col min="4" max="16384" width="11.42578125" style="12"/>
  </cols>
  <sheetData>
    <row r="1" spans="1:4" s="83" customFormat="1" ht="15" collapsed="1" x14ac:dyDescent="0.25">
      <c r="A1" s="82" t="s">
        <v>79</v>
      </c>
      <c r="B1" s="82"/>
      <c r="C1" s="82"/>
      <c r="D1" s="82"/>
    </row>
    <row r="2" spans="1:4" s="85" customFormat="1" ht="15" x14ac:dyDescent="0.25">
      <c r="A2" s="84" t="s">
        <v>12</v>
      </c>
      <c r="B2" s="84"/>
      <c r="C2" s="84"/>
      <c r="D2" s="84"/>
    </row>
    <row r="3" spans="1:4" s="85" customFormat="1" ht="11.25" customHeight="1" x14ac:dyDescent="0.25">
      <c r="A3" s="87"/>
      <c r="B3" s="87"/>
      <c r="C3" s="87"/>
      <c r="D3" s="87"/>
    </row>
    <row r="4" spans="1:4" s="24" customFormat="1" x14ac:dyDescent="0.2">
      <c r="A4" s="88" t="s">
        <v>78</v>
      </c>
      <c r="B4" s="88"/>
      <c r="C4" s="62" t="s">
        <v>77</v>
      </c>
      <c r="D4" s="62" t="s">
        <v>77</v>
      </c>
    </row>
    <row r="5" spans="1:4" s="24" customFormat="1" x14ac:dyDescent="0.2">
      <c r="A5" s="63"/>
      <c r="B5" s="62"/>
      <c r="C5" s="64" t="s">
        <v>76</v>
      </c>
      <c r="D5" s="64" t="s">
        <v>75</v>
      </c>
    </row>
    <row r="6" spans="1:4" s="85" customFormat="1" ht="15" x14ac:dyDescent="0.25">
      <c r="A6" s="89"/>
      <c r="B6" s="89"/>
      <c r="C6" s="89"/>
      <c r="D6" s="89"/>
    </row>
    <row r="7" spans="1:4" s="14" customFormat="1" x14ac:dyDescent="0.2">
      <c r="A7" s="22" t="s">
        <v>74</v>
      </c>
      <c r="B7" s="22"/>
    </row>
    <row r="8" spans="1:4" s="21" customFormat="1" x14ac:dyDescent="0.2">
      <c r="A8" s="19"/>
      <c r="B8" s="17" t="s">
        <v>73</v>
      </c>
      <c r="C8" s="16">
        <v>8.16</v>
      </c>
      <c r="D8" s="18">
        <v>8.3930000000000007</v>
      </c>
    </row>
    <row r="9" spans="1:4" s="21" customFormat="1" x14ac:dyDescent="0.2">
      <c r="A9" s="19"/>
      <c r="B9" s="17" t="s">
        <v>72</v>
      </c>
      <c r="C9" s="16">
        <v>196.15100000000001</v>
      </c>
      <c r="D9" s="18">
        <v>197.64</v>
      </c>
    </row>
    <row r="10" spans="1:4" s="21" customFormat="1" x14ac:dyDescent="0.2">
      <c r="A10" s="19"/>
      <c r="B10" s="17" t="s">
        <v>71</v>
      </c>
      <c r="C10" s="16">
        <v>14.86</v>
      </c>
      <c r="D10" s="18">
        <v>15.143000000000001</v>
      </c>
    </row>
    <row r="11" spans="1:4" s="21" customFormat="1" x14ac:dyDescent="0.2">
      <c r="A11" s="19"/>
      <c r="B11" s="17" t="s">
        <v>70</v>
      </c>
      <c r="C11" s="16">
        <v>19.378</v>
      </c>
      <c r="D11" s="18">
        <v>19.530999999999999</v>
      </c>
    </row>
    <row r="12" spans="1:4" s="21" customFormat="1" x14ac:dyDescent="0.2">
      <c r="A12" s="19"/>
      <c r="B12" s="17" t="s">
        <v>69</v>
      </c>
      <c r="C12" s="16">
        <v>10.558999999999999</v>
      </c>
      <c r="D12" s="18">
        <v>10.646000000000001</v>
      </c>
    </row>
    <row r="13" spans="1:4" s="21" customFormat="1" x14ac:dyDescent="0.2">
      <c r="A13" s="19"/>
      <c r="B13" s="17" t="s">
        <v>68</v>
      </c>
      <c r="C13" s="16">
        <v>32.924999999999997</v>
      </c>
      <c r="D13" s="18">
        <v>33.786000000000001</v>
      </c>
    </row>
    <row r="14" spans="1:4" s="21" customFormat="1" x14ac:dyDescent="0.2">
      <c r="A14" s="82" t="s">
        <v>65</v>
      </c>
      <c r="B14" s="82"/>
      <c r="D14" s="18"/>
    </row>
    <row r="15" spans="1:4" s="21" customFormat="1" x14ac:dyDescent="0.2">
      <c r="A15" s="19"/>
      <c r="B15" s="17" t="s">
        <v>67</v>
      </c>
      <c r="C15" s="16">
        <v>401.65</v>
      </c>
      <c r="D15" s="18">
        <v>406.47500000000002</v>
      </c>
    </row>
    <row r="16" spans="1:4" s="21" customFormat="1" x14ac:dyDescent="0.2">
      <c r="A16" s="19"/>
      <c r="B16" s="17" t="s">
        <v>66</v>
      </c>
      <c r="C16" s="16">
        <v>441.24599999999998</v>
      </c>
      <c r="D16" s="18">
        <v>440.52</v>
      </c>
    </row>
    <row r="17" spans="1:4" s="21" customFormat="1" x14ac:dyDescent="0.2">
      <c r="A17" s="19"/>
      <c r="B17" s="14" t="s">
        <v>65</v>
      </c>
      <c r="C17" s="13">
        <v>842.89599999999996</v>
      </c>
      <c r="D17" s="13">
        <v>846.995</v>
      </c>
    </row>
    <row r="18" spans="1:4" s="21" customFormat="1" x14ac:dyDescent="0.2">
      <c r="A18" s="82" t="s">
        <v>64</v>
      </c>
      <c r="B18" s="82"/>
      <c r="D18" s="18"/>
    </row>
    <row r="19" spans="1:4" s="21" customFormat="1" x14ac:dyDescent="0.2">
      <c r="A19" s="19"/>
      <c r="B19" s="17" t="s">
        <v>63</v>
      </c>
      <c r="C19" s="16">
        <v>3027.5909999999999</v>
      </c>
      <c r="D19" s="18">
        <v>3041.6640000000002</v>
      </c>
    </row>
    <row r="20" spans="1:4" s="21" customFormat="1" x14ac:dyDescent="0.2">
      <c r="A20" s="82" t="s">
        <v>62</v>
      </c>
      <c r="B20" s="82"/>
      <c r="D20" s="18"/>
    </row>
    <row r="21" spans="1:4" s="21" customFormat="1" x14ac:dyDescent="0.2">
      <c r="A21" s="19"/>
      <c r="B21" s="17" t="s">
        <v>61</v>
      </c>
      <c r="C21" s="23">
        <v>427.99299999999999</v>
      </c>
      <c r="D21" s="18">
        <v>439.702</v>
      </c>
    </row>
    <row r="22" spans="1:4" s="21" customFormat="1" x14ac:dyDescent="0.2">
      <c r="A22" s="82" t="s">
        <v>60</v>
      </c>
      <c r="B22" s="82"/>
      <c r="D22" s="18"/>
    </row>
    <row r="23" spans="1:4" s="21" customFormat="1" x14ac:dyDescent="0.2">
      <c r="A23" s="19"/>
      <c r="B23" s="17" t="s">
        <v>59</v>
      </c>
      <c r="C23" s="18">
        <v>1305.259</v>
      </c>
      <c r="D23" s="18">
        <v>1361.759</v>
      </c>
    </row>
    <row r="24" spans="1:4" s="21" customFormat="1" x14ac:dyDescent="0.2">
      <c r="A24" s="82" t="s">
        <v>58</v>
      </c>
      <c r="B24" s="82"/>
      <c r="D24" s="18"/>
    </row>
    <row r="25" spans="1:4" s="21" customFormat="1" x14ac:dyDescent="0.2">
      <c r="A25" s="19"/>
      <c r="B25" s="17" t="s">
        <v>57</v>
      </c>
      <c r="C25" s="16">
        <v>2071.9259999999999</v>
      </c>
      <c r="D25" s="18">
        <v>2223.9569999999999</v>
      </c>
    </row>
    <row r="26" spans="1:4" s="21" customFormat="1" x14ac:dyDescent="0.2">
      <c r="A26" s="82" t="s">
        <v>56</v>
      </c>
      <c r="B26" s="82"/>
      <c r="D26" s="18"/>
    </row>
    <row r="27" spans="1:4" s="21" customFormat="1" x14ac:dyDescent="0.2">
      <c r="A27" s="19"/>
      <c r="B27" s="17" t="s">
        <v>55</v>
      </c>
      <c r="C27" s="16">
        <v>1167.048</v>
      </c>
      <c r="D27" s="18">
        <v>1192.636</v>
      </c>
    </row>
    <row r="28" spans="1:4" s="21" customFormat="1" x14ac:dyDescent="0.2">
      <c r="A28" s="19"/>
      <c r="B28" s="17" t="s">
        <v>54</v>
      </c>
      <c r="C28" s="18">
        <v>0</v>
      </c>
      <c r="D28" s="18">
        <v>1001</v>
      </c>
    </row>
    <row r="29" spans="1:4" s="21" customFormat="1" x14ac:dyDescent="0.2">
      <c r="A29" s="19"/>
      <c r="B29" s="17" t="s">
        <v>53</v>
      </c>
      <c r="C29" s="18">
        <v>9374.9349999999995</v>
      </c>
      <c r="D29" s="18">
        <v>9363.8469999999998</v>
      </c>
    </row>
    <row r="30" spans="1:4" s="21" customFormat="1" x14ac:dyDescent="0.2">
      <c r="A30" s="19"/>
      <c r="B30" s="17" t="s">
        <v>52</v>
      </c>
      <c r="C30" s="18">
        <v>976.03700000000003</v>
      </c>
      <c r="D30" s="18">
        <v>976.03700000000003</v>
      </c>
    </row>
    <row r="31" spans="1:4" s="21" customFormat="1" x14ac:dyDescent="0.2">
      <c r="A31" s="19"/>
      <c r="B31" s="17" t="s">
        <v>51</v>
      </c>
      <c r="C31" s="18">
        <v>1035.4449999999999</v>
      </c>
      <c r="D31" s="18">
        <v>792.71199999999999</v>
      </c>
    </row>
    <row r="32" spans="1:4" s="21" customFormat="1" x14ac:dyDescent="0.2">
      <c r="A32" s="19"/>
      <c r="B32" s="17" t="s">
        <v>50</v>
      </c>
      <c r="C32" s="18">
        <v>771.66399999999999</v>
      </c>
      <c r="D32" s="18">
        <v>726.65700000000004</v>
      </c>
    </row>
    <row r="33" spans="1:4" s="21" customFormat="1" x14ac:dyDescent="0.2">
      <c r="A33" s="19"/>
      <c r="B33" s="17" t="s">
        <v>49</v>
      </c>
      <c r="C33" s="18">
        <v>4.5</v>
      </c>
      <c r="D33" s="18">
        <v>4.5</v>
      </c>
    </row>
    <row r="34" spans="1:4" s="21" customFormat="1" x14ac:dyDescent="0.2">
      <c r="A34" s="19"/>
      <c r="B34" s="17" t="s">
        <v>48</v>
      </c>
      <c r="C34" s="18">
        <v>5622.1310000000003</v>
      </c>
      <c r="D34" s="18">
        <v>6004.13</v>
      </c>
    </row>
    <row r="35" spans="1:4" s="21" customFormat="1" x14ac:dyDescent="0.2">
      <c r="A35" s="19"/>
      <c r="B35" s="14" t="s">
        <v>47</v>
      </c>
      <c r="C35" s="13">
        <v>18951.760000000002</v>
      </c>
      <c r="D35" s="13">
        <v>20061.519</v>
      </c>
    </row>
    <row r="36" spans="1:4" s="21" customFormat="1" x14ac:dyDescent="0.2">
      <c r="A36" s="82" t="s">
        <v>46</v>
      </c>
      <c r="B36" s="82"/>
      <c r="D36" s="18"/>
    </row>
    <row r="37" spans="1:4" s="21" customFormat="1" x14ac:dyDescent="0.2">
      <c r="A37" s="19"/>
      <c r="B37" s="17" t="s">
        <v>45</v>
      </c>
      <c r="C37" s="18">
        <v>8091.3289999999997</v>
      </c>
      <c r="D37" s="18">
        <v>8101.442</v>
      </c>
    </row>
    <row r="38" spans="1:4" s="21" customFormat="1" x14ac:dyDescent="0.2">
      <c r="A38" s="19"/>
      <c r="B38" s="17" t="s">
        <v>44</v>
      </c>
      <c r="C38" s="18">
        <v>3050.779</v>
      </c>
      <c r="D38" s="18">
        <v>3061.4560000000001</v>
      </c>
    </row>
    <row r="39" spans="1:4" s="21" customFormat="1" x14ac:dyDescent="0.2">
      <c r="A39" s="19"/>
      <c r="B39" s="17" t="s">
        <v>43</v>
      </c>
      <c r="C39" s="18">
        <v>11018.865</v>
      </c>
      <c r="D39" s="18">
        <v>11018.865</v>
      </c>
    </row>
    <row r="40" spans="1:4" s="21" customFormat="1" x14ac:dyDescent="0.2">
      <c r="A40" s="19"/>
      <c r="B40" s="22" t="s">
        <v>42</v>
      </c>
      <c r="C40" s="13">
        <v>22160.972999999998</v>
      </c>
      <c r="D40" s="13">
        <v>22181.762999999999</v>
      </c>
    </row>
    <row r="41" spans="1:4" s="21" customFormat="1" x14ac:dyDescent="0.2">
      <c r="A41" s="82" t="s">
        <v>41</v>
      </c>
      <c r="B41" s="82"/>
      <c r="D41" s="18"/>
    </row>
    <row r="42" spans="1:4" s="21" customFormat="1" x14ac:dyDescent="0.2">
      <c r="A42" s="19"/>
      <c r="B42" s="17" t="s">
        <v>40</v>
      </c>
      <c r="C42" s="18">
        <v>1043.1659999999999</v>
      </c>
      <c r="D42" s="18">
        <v>1045.2190000000001</v>
      </c>
    </row>
    <row r="43" spans="1:4" s="21" customFormat="1" x14ac:dyDescent="0.2">
      <c r="A43" s="82" t="s">
        <v>39</v>
      </c>
      <c r="B43" s="82"/>
      <c r="D43" s="18"/>
    </row>
    <row r="44" spans="1:4" s="21" customFormat="1" x14ac:dyDescent="0.2">
      <c r="A44" s="19"/>
      <c r="B44" s="17" t="s">
        <v>38</v>
      </c>
      <c r="C44" s="18">
        <v>7087.8119999999999</v>
      </c>
      <c r="D44" s="18">
        <v>6999.0739999999996</v>
      </c>
    </row>
    <row r="45" spans="1:4" x14ac:dyDescent="0.2">
      <c r="A45" s="82" t="s">
        <v>37</v>
      </c>
      <c r="B45" s="82"/>
      <c r="D45" s="18"/>
    </row>
    <row r="46" spans="1:4" x14ac:dyDescent="0.2">
      <c r="A46" s="19"/>
      <c r="B46" s="17" t="s">
        <v>36</v>
      </c>
      <c r="C46" s="18">
        <v>8099.1570000000002</v>
      </c>
      <c r="D46" s="18">
        <v>8123.41</v>
      </c>
    </row>
    <row r="47" spans="1:4" x14ac:dyDescent="0.2">
      <c r="A47" s="82" t="s">
        <v>35</v>
      </c>
      <c r="B47" s="82"/>
      <c r="D47" s="18"/>
    </row>
    <row r="48" spans="1:4" x14ac:dyDescent="0.2">
      <c r="A48" s="19"/>
      <c r="B48" s="17" t="s">
        <v>34</v>
      </c>
      <c r="C48" s="18">
        <v>4278.3360000000002</v>
      </c>
      <c r="D48" s="18">
        <v>4281.2879999999996</v>
      </c>
    </row>
    <row r="49" spans="1:4" s="21" customFormat="1" x14ac:dyDescent="0.2">
      <c r="A49" s="19"/>
      <c r="B49" s="17" t="s">
        <v>33</v>
      </c>
      <c r="C49" s="18">
        <v>101.59099999999999</v>
      </c>
      <c r="D49" s="18">
        <v>101.59099999999999</v>
      </c>
    </row>
    <row r="50" spans="1:4" s="21" customFormat="1" x14ac:dyDescent="0.2">
      <c r="A50" s="19"/>
      <c r="B50" s="17" t="s">
        <v>32</v>
      </c>
      <c r="C50" s="18">
        <v>322.98899999999998</v>
      </c>
      <c r="D50" s="18">
        <v>363.12</v>
      </c>
    </row>
    <row r="51" spans="1:4" s="21" customFormat="1" x14ac:dyDescent="0.2">
      <c r="A51" s="19"/>
      <c r="B51" s="22" t="s">
        <v>31</v>
      </c>
      <c r="C51" s="13">
        <v>4702.9160000000002</v>
      </c>
      <c r="D51" s="13">
        <v>4745.9989999999998</v>
      </c>
    </row>
    <row r="52" spans="1:4" x14ac:dyDescent="0.2">
      <c r="A52" s="82" t="s">
        <v>30</v>
      </c>
      <c r="B52" s="82"/>
      <c r="D52" s="18"/>
    </row>
    <row r="53" spans="1:4" x14ac:dyDescent="0.2">
      <c r="A53" s="19"/>
      <c r="B53" s="17" t="s">
        <v>29</v>
      </c>
      <c r="C53" s="18">
        <v>428.07900000000001</v>
      </c>
      <c r="D53" s="18">
        <v>433.07900000000001</v>
      </c>
    </row>
    <row r="54" spans="1:4" x14ac:dyDescent="0.2">
      <c r="A54" s="19"/>
      <c r="B54" s="17" t="s">
        <v>28</v>
      </c>
      <c r="C54" s="18">
        <v>3830.7689999999998</v>
      </c>
      <c r="D54" s="18">
        <v>6654.1120000000001</v>
      </c>
    </row>
    <row r="55" spans="1:4" x14ac:dyDescent="0.2">
      <c r="A55" s="19"/>
      <c r="B55" s="14" t="s">
        <v>27</v>
      </c>
      <c r="C55" s="20">
        <v>4258.848</v>
      </c>
      <c r="D55" s="20">
        <v>7087.1909999999998</v>
      </c>
    </row>
    <row r="56" spans="1:4" x14ac:dyDescent="0.2">
      <c r="A56" s="82" t="s">
        <v>26</v>
      </c>
      <c r="B56" s="82"/>
      <c r="D56" s="18"/>
    </row>
    <row r="57" spans="1:4" x14ac:dyDescent="0.2">
      <c r="A57" s="19"/>
      <c r="B57" s="17" t="s">
        <v>25</v>
      </c>
      <c r="C57" s="16">
        <v>2135.7330000000002</v>
      </c>
      <c r="D57" s="18">
        <v>2145.7579999999998</v>
      </c>
    </row>
    <row r="58" spans="1:4" x14ac:dyDescent="0.2">
      <c r="A58" s="15"/>
      <c r="B58" s="17" t="s">
        <v>24</v>
      </c>
      <c r="C58" s="16">
        <v>627.47299999999996</v>
      </c>
      <c r="D58" s="16">
        <v>627.51300000000003</v>
      </c>
    </row>
    <row r="59" spans="1:4" x14ac:dyDescent="0.2">
      <c r="A59" s="15"/>
      <c r="B59" s="14" t="s">
        <v>23</v>
      </c>
      <c r="C59" s="13">
        <v>2763.2060000000001</v>
      </c>
      <c r="D59" s="13">
        <v>2773.2709999999997</v>
      </c>
    </row>
    <row r="61" spans="1:4" s="83" customFormat="1" ht="15" x14ac:dyDescent="0.25">
      <c r="A61" s="84" t="s">
        <v>0</v>
      </c>
      <c r="B61" s="84"/>
      <c r="C61" s="84"/>
      <c r="D61" s="84"/>
    </row>
    <row r="62" spans="1:4" s="83" customFormat="1" ht="25.5" customHeight="1" x14ac:dyDescent="0.25">
      <c r="A62" s="86"/>
      <c r="B62" s="86"/>
      <c r="C62" s="86"/>
      <c r="D62" s="86"/>
    </row>
  </sheetData>
  <mergeCells count="20">
    <mergeCell ref="A41:B41"/>
    <mergeCell ref="A43:B43"/>
    <mergeCell ref="A45:B45"/>
    <mergeCell ref="A47:B47"/>
    <mergeCell ref="A1:XFD1"/>
    <mergeCell ref="A2:XFD2"/>
    <mergeCell ref="A62:XFD62"/>
    <mergeCell ref="A61:XFD61"/>
    <mergeCell ref="A3:XFD3"/>
    <mergeCell ref="A4:B4"/>
    <mergeCell ref="A6:XFD6"/>
    <mergeCell ref="A14:B14"/>
    <mergeCell ref="A18:B18"/>
    <mergeCell ref="A20:B20"/>
    <mergeCell ref="A22:B22"/>
    <mergeCell ref="A24:B24"/>
    <mergeCell ref="A52:B52"/>
    <mergeCell ref="A56:B56"/>
    <mergeCell ref="A26:B26"/>
    <mergeCell ref="A36:B36"/>
  </mergeCells>
  <pageMargins left="0.7" right="0.7" top="0.78740157499999996" bottom="0.78740157499999996" header="0.3" footer="0.3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5"/>
  <sheetViews>
    <sheetView workbookViewId="0">
      <selection sqref="A1:XFD1"/>
    </sheetView>
  </sheetViews>
  <sheetFormatPr baseColWidth="10" defaultRowHeight="14.25" x14ac:dyDescent="0.2"/>
  <cols>
    <col min="1" max="1" width="6.5703125" style="25" customWidth="1"/>
    <col min="2" max="2" width="55.5703125" style="25" bestFit="1" customWidth="1"/>
    <col min="3" max="3" width="6.85546875" style="25" bestFit="1" customWidth="1"/>
    <col min="4" max="4" width="3" style="25" customWidth="1"/>
    <col min="5" max="5" width="7.140625" style="25" bestFit="1" customWidth="1"/>
    <col min="6" max="16384" width="11.42578125" style="25"/>
  </cols>
  <sheetData>
    <row r="1" spans="1:5" s="83" customFormat="1" ht="28.5" customHeight="1" x14ac:dyDescent="0.25">
      <c r="A1" s="92" t="s">
        <v>156</v>
      </c>
      <c r="B1" s="93"/>
      <c r="C1" s="93"/>
      <c r="D1" s="93"/>
      <c r="E1" s="93"/>
    </row>
    <row r="2" spans="1:5" s="83" customFormat="1" ht="15" x14ac:dyDescent="0.25">
      <c r="A2" s="73" t="s">
        <v>12</v>
      </c>
      <c r="B2" s="73"/>
      <c r="C2" s="73"/>
      <c r="D2" s="73"/>
      <c r="E2" s="73"/>
    </row>
    <row r="3" spans="1:5" s="83" customFormat="1" ht="15" x14ac:dyDescent="0.25">
      <c r="A3" s="94"/>
    </row>
    <row r="4" spans="1:5" x14ac:dyDescent="0.2">
      <c r="A4" s="39"/>
      <c r="B4" s="39"/>
      <c r="C4" s="38">
        <v>2016</v>
      </c>
      <c r="D4" s="39"/>
      <c r="E4" s="38">
        <v>2016</v>
      </c>
    </row>
    <row r="5" spans="1:5" x14ac:dyDescent="0.2">
      <c r="A5" s="37"/>
      <c r="B5" s="37"/>
      <c r="C5" s="35" t="s">
        <v>76</v>
      </c>
      <c r="D5" s="36"/>
      <c r="E5" s="35" t="s">
        <v>75</v>
      </c>
    </row>
    <row r="6" spans="1:5" s="83" customFormat="1" ht="15" x14ac:dyDescent="0.25">
      <c r="A6" s="95"/>
      <c r="B6" s="95"/>
      <c r="C6" s="95"/>
      <c r="D6" s="95"/>
      <c r="E6" s="95"/>
    </row>
    <row r="7" spans="1:5" x14ac:dyDescent="0.2">
      <c r="A7" s="90" t="s">
        <v>155</v>
      </c>
      <c r="B7" s="90"/>
      <c r="C7" s="30"/>
      <c r="D7" s="30"/>
      <c r="E7" s="30"/>
    </row>
    <row r="8" spans="1:5" x14ac:dyDescent="0.2">
      <c r="A8" s="31" t="s">
        <v>154</v>
      </c>
      <c r="B8" s="33" t="s">
        <v>153</v>
      </c>
      <c r="C8" s="32">
        <v>36487.739000000001</v>
      </c>
      <c r="D8" s="30"/>
      <c r="E8" s="32">
        <v>36514.730000000003</v>
      </c>
    </row>
    <row r="9" spans="1:5" x14ac:dyDescent="0.2">
      <c r="A9" s="34"/>
      <c r="B9" s="30" t="s">
        <v>83</v>
      </c>
      <c r="C9" s="32"/>
      <c r="D9" s="30"/>
      <c r="E9" s="32"/>
    </row>
    <row r="10" spans="1:5" x14ac:dyDescent="0.2">
      <c r="A10" s="31"/>
      <c r="B10" s="30" t="s">
        <v>152</v>
      </c>
      <c r="C10" s="28">
        <v>8058.2539999999999</v>
      </c>
      <c r="D10" s="30"/>
      <c r="E10" s="28">
        <v>8067.8819999999996</v>
      </c>
    </row>
    <row r="11" spans="1:5" x14ac:dyDescent="0.2">
      <c r="A11" s="31"/>
      <c r="B11" s="30" t="s">
        <v>151</v>
      </c>
      <c r="C11" s="28">
        <v>2762.1909999999998</v>
      </c>
      <c r="D11" s="30"/>
      <c r="E11" s="28">
        <v>2761.9059999999999</v>
      </c>
    </row>
    <row r="12" spans="1:5" x14ac:dyDescent="0.2">
      <c r="A12" s="31"/>
      <c r="B12" s="30" t="s">
        <v>150</v>
      </c>
      <c r="C12" s="28">
        <v>11018.865</v>
      </c>
      <c r="D12" s="30"/>
      <c r="E12" s="28">
        <v>11018.865</v>
      </c>
    </row>
    <row r="13" spans="1:5" x14ac:dyDescent="0.2">
      <c r="A13" s="31"/>
      <c r="B13" s="30" t="s">
        <v>149</v>
      </c>
      <c r="C13" s="28">
        <v>5987.585</v>
      </c>
      <c r="D13" s="30"/>
      <c r="E13" s="28">
        <v>5976.317</v>
      </c>
    </row>
    <row r="14" spans="1:5" x14ac:dyDescent="0.2">
      <c r="A14" s="31"/>
      <c r="B14" s="30" t="s">
        <v>148</v>
      </c>
      <c r="C14" s="28">
        <v>6972.4920000000002</v>
      </c>
      <c r="D14" s="30"/>
      <c r="E14" s="28">
        <v>6883.2939999999999</v>
      </c>
    </row>
    <row r="15" spans="1:5" x14ac:dyDescent="0.2">
      <c r="A15" s="31" t="s">
        <v>147</v>
      </c>
      <c r="B15" s="33" t="s">
        <v>146</v>
      </c>
      <c r="C15" s="32">
        <v>3348.1779999999999</v>
      </c>
      <c r="D15" s="30"/>
      <c r="E15" s="32">
        <v>4408.6859999999997</v>
      </c>
    </row>
    <row r="16" spans="1:5" x14ac:dyDescent="0.2">
      <c r="A16" s="31"/>
      <c r="B16" s="30" t="s">
        <v>83</v>
      </c>
      <c r="C16" s="28"/>
      <c r="D16" s="30"/>
      <c r="E16" s="28"/>
    </row>
    <row r="17" spans="1:5" x14ac:dyDescent="0.2">
      <c r="A17" s="31"/>
      <c r="B17" s="30" t="s">
        <v>145</v>
      </c>
      <c r="C17" s="28">
        <v>692.19899999999996</v>
      </c>
      <c r="D17" s="30"/>
      <c r="E17" s="28">
        <v>712.24099999999999</v>
      </c>
    </row>
    <row r="18" spans="1:5" x14ac:dyDescent="0.2">
      <c r="A18" s="31"/>
      <c r="B18" s="30" t="s">
        <v>144</v>
      </c>
      <c r="C18" s="28">
        <v>415.50099999999998</v>
      </c>
      <c r="D18" s="30"/>
      <c r="E18" s="28">
        <v>417.63499999999999</v>
      </c>
    </row>
    <row r="19" spans="1:5" x14ac:dyDescent="0.2">
      <c r="A19" s="31" t="s">
        <v>143</v>
      </c>
      <c r="B19" s="33" t="s">
        <v>142</v>
      </c>
      <c r="C19" s="32">
        <v>5626.6319999999996</v>
      </c>
      <c r="D19" s="30"/>
      <c r="E19" s="32">
        <v>6008.6310000000003</v>
      </c>
    </row>
    <row r="20" spans="1:5" x14ac:dyDescent="0.2">
      <c r="A20" s="31"/>
      <c r="B20" s="30" t="s">
        <v>83</v>
      </c>
      <c r="C20" s="28"/>
      <c r="D20" s="30"/>
      <c r="E20" s="28"/>
    </row>
    <row r="21" spans="1:5" x14ac:dyDescent="0.2">
      <c r="A21" s="31"/>
      <c r="B21" s="30" t="s">
        <v>141</v>
      </c>
      <c r="C21" s="28">
        <v>5622.1310000000003</v>
      </c>
      <c r="D21" s="30"/>
      <c r="E21" s="28">
        <v>6004.13</v>
      </c>
    </row>
    <row r="22" spans="1:5" x14ac:dyDescent="0.2">
      <c r="A22" s="31" t="s">
        <v>140</v>
      </c>
      <c r="B22" s="33" t="s">
        <v>139</v>
      </c>
      <c r="C22" s="32">
        <v>1893.046</v>
      </c>
      <c r="D22" s="30"/>
      <c r="E22" s="32">
        <v>2045.2270000000001</v>
      </c>
    </row>
    <row r="23" spans="1:5" x14ac:dyDescent="0.2">
      <c r="A23" s="31"/>
      <c r="B23" s="30" t="s">
        <v>83</v>
      </c>
      <c r="C23" s="28"/>
      <c r="D23" s="30"/>
      <c r="E23" s="28"/>
    </row>
    <row r="24" spans="1:5" x14ac:dyDescent="0.2">
      <c r="A24" s="31"/>
      <c r="B24" s="30" t="s">
        <v>138</v>
      </c>
      <c r="C24" s="28">
        <v>1681.8910000000001</v>
      </c>
      <c r="D24" s="30"/>
      <c r="E24" s="28">
        <v>1831.481</v>
      </c>
    </row>
    <row r="25" spans="1:5" x14ac:dyDescent="0.2">
      <c r="A25" s="31" t="s">
        <v>137</v>
      </c>
      <c r="B25" s="33" t="s">
        <v>136</v>
      </c>
      <c r="C25" s="32">
        <v>2015.0029999999999</v>
      </c>
      <c r="D25" s="30"/>
      <c r="E25" s="32">
        <v>2039.6569999999999</v>
      </c>
    </row>
    <row r="26" spans="1:5" x14ac:dyDescent="0.2">
      <c r="A26" s="31"/>
      <c r="B26" s="30" t="s">
        <v>83</v>
      </c>
      <c r="C26" s="28"/>
      <c r="D26" s="30"/>
      <c r="E26" s="28"/>
    </row>
    <row r="27" spans="1:5" x14ac:dyDescent="0.2">
      <c r="A27" s="31"/>
      <c r="B27" s="30" t="s">
        <v>135</v>
      </c>
      <c r="C27" s="28">
        <v>1989.8520000000001</v>
      </c>
      <c r="D27" s="30"/>
      <c r="E27" s="28">
        <v>2014.164</v>
      </c>
    </row>
    <row r="28" spans="1:5" x14ac:dyDescent="0.2">
      <c r="A28" s="31" t="s">
        <v>134</v>
      </c>
      <c r="B28" s="33" t="s">
        <v>133</v>
      </c>
      <c r="C28" s="32">
        <v>779.51599999999996</v>
      </c>
      <c r="D28" s="30"/>
      <c r="E28" s="32">
        <v>818.90300000000002</v>
      </c>
    </row>
    <row r="29" spans="1:5" x14ac:dyDescent="0.2">
      <c r="A29" s="31"/>
      <c r="B29" s="30" t="s">
        <v>83</v>
      </c>
      <c r="C29" s="28"/>
      <c r="D29" s="30"/>
      <c r="E29" s="28"/>
    </row>
    <row r="30" spans="1:5" x14ac:dyDescent="0.2">
      <c r="A30" s="31"/>
      <c r="B30" s="30" t="s">
        <v>132</v>
      </c>
      <c r="C30" s="28">
        <v>734.75900000000001</v>
      </c>
      <c r="D30" s="30"/>
      <c r="E30" s="28">
        <v>772.58500000000004</v>
      </c>
    </row>
    <row r="31" spans="1:5" x14ac:dyDescent="0.2">
      <c r="A31" s="31" t="s">
        <v>131</v>
      </c>
      <c r="B31" s="33" t="s">
        <v>130</v>
      </c>
      <c r="C31" s="32">
        <v>397.911</v>
      </c>
      <c r="D31" s="29"/>
      <c r="E31" s="32">
        <v>414.22500000000002</v>
      </c>
    </row>
    <row r="32" spans="1:5" x14ac:dyDescent="0.2">
      <c r="A32" s="31"/>
      <c r="B32" s="30" t="s">
        <v>83</v>
      </c>
      <c r="C32" s="28"/>
      <c r="D32" s="30"/>
      <c r="E32" s="28"/>
    </row>
    <row r="33" spans="1:5" x14ac:dyDescent="0.2">
      <c r="A33" s="31"/>
      <c r="B33" s="30" t="s">
        <v>129</v>
      </c>
      <c r="C33" s="28">
        <v>397.911</v>
      </c>
      <c r="D33" s="30"/>
      <c r="E33" s="28">
        <v>414.22500000000002</v>
      </c>
    </row>
    <row r="34" spans="1:5" x14ac:dyDescent="0.2">
      <c r="A34" s="31" t="s">
        <v>128</v>
      </c>
      <c r="B34" s="33" t="s">
        <v>127</v>
      </c>
      <c r="C34" s="32">
        <v>228.25399999999999</v>
      </c>
      <c r="D34" s="29"/>
      <c r="E34" s="32">
        <v>234.304</v>
      </c>
    </row>
    <row r="35" spans="1:5" x14ac:dyDescent="0.2">
      <c r="A35" s="31" t="s">
        <v>126</v>
      </c>
      <c r="B35" s="33" t="s">
        <v>125</v>
      </c>
      <c r="C35" s="32">
        <v>1997.204</v>
      </c>
      <c r="D35" s="29"/>
      <c r="E35" s="32">
        <v>2005.75</v>
      </c>
    </row>
    <row r="36" spans="1:5" x14ac:dyDescent="0.2">
      <c r="A36" s="31"/>
      <c r="B36" s="30" t="s">
        <v>83</v>
      </c>
      <c r="C36" s="28"/>
      <c r="D36" s="29"/>
      <c r="E36" s="28"/>
    </row>
    <row r="37" spans="1:5" x14ac:dyDescent="0.2">
      <c r="A37" s="31"/>
      <c r="B37" s="30" t="s">
        <v>86</v>
      </c>
      <c r="C37" s="28">
        <v>1615.2639999999999</v>
      </c>
      <c r="D37" s="29"/>
      <c r="E37" s="28">
        <v>1613.183</v>
      </c>
    </row>
    <row r="38" spans="1:5" x14ac:dyDescent="0.2">
      <c r="A38" s="31" t="s">
        <v>124</v>
      </c>
      <c r="B38" s="33" t="s">
        <v>123</v>
      </c>
      <c r="C38" s="32">
        <v>6679.7190000000001</v>
      </c>
      <c r="D38" s="29"/>
      <c r="E38" s="32">
        <v>9490.1810000000005</v>
      </c>
    </row>
    <row r="39" spans="1:5" x14ac:dyDescent="0.2">
      <c r="A39" s="31"/>
      <c r="B39" s="30" t="s">
        <v>83</v>
      </c>
      <c r="C39" s="28"/>
      <c r="D39" s="29"/>
      <c r="E39" s="28"/>
    </row>
    <row r="40" spans="1:5" x14ac:dyDescent="0.2">
      <c r="A40" s="31"/>
      <c r="B40" s="30" t="s">
        <v>122</v>
      </c>
      <c r="C40" s="28">
        <v>3167.7460000000001</v>
      </c>
      <c r="D40" s="29"/>
      <c r="E40" s="28">
        <v>3168.3760000000002</v>
      </c>
    </row>
    <row r="41" spans="1:5" x14ac:dyDescent="0.2">
      <c r="A41" s="31"/>
      <c r="B41" s="30" t="s">
        <v>121</v>
      </c>
      <c r="C41" s="28">
        <v>3372.6219999999998</v>
      </c>
      <c r="D41" s="29"/>
      <c r="E41" s="28">
        <v>6182.48</v>
      </c>
    </row>
    <row r="42" spans="1:5" x14ac:dyDescent="0.2">
      <c r="A42" s="31" t="s">
        <v>120</v>
      </c>
      <c r="B42" s="33" t="s">
        <v>119</v>
      </c>
      <c r="C42" s="32">
        <v>1601.605</v>
      </c>
      <c r="D42" s="29"/>
      <c r="E42" s="32">
        <v>1199.6099999999999</v>
      </c>
    </row>
    <row r="43" spans="1:5" x14ac:dyDescent="0.2">
      <c r="A43" s="31"/>
      <c r="B43" s="30" t="s">
        <v>83</v>
      </c>
      <c r="C43" s="28"/>
      <c r="D43" s="29"/>
      <c r="E43" s="28"/>
    </row>
    <row r="44" spans="1:5" x14ac:dyDescent="0.2">
      <c r="A44" s="31"/>
      <c r="B44" s="30" t="s">
        <v>118</v>
      </c>
      <c r="C44" s="28">
        <v>57.606000000000002</v>
      </c>
      <c r="D44" s="29"/>
      <c r="E44" s="28">
        <v>57.941000000000003</v>
      </c>
    </row>
    <row r="45" spans="1:5" x14ac:dyDescent="0.2">
      <c r="A45" s="31"/>
      <c r="B45" s="30" t="s">
        <v>117</v>
      </c>
      <c r="C45" s="28">
        <v>612.35199999999998</v>
      </c>
      <c r="D45" s="29"/>
      <c r="E45" s="28">
        <v>253.85900000000001</v>
      </c>
    </row>
    <row r="46" spans="1:5" x14ac:dyDescent="0.2">
      <c r="A46" s="31"/>
      <c r="B46" s="30" t="s">
        <v>116</v>
      </c>
      <c r="C46" s="28">
        <v>735.01199999999994</v>
      </c>
      <c r="D46" s="29"/>
      <c r="E46" s="28">
        <v>690.005</v>
      </c>
    </row>
    <row r="47" spans="1:5" x14ac:dyDescent="0.2">
      <c r="A47" s="31" t="s">
        <v>115</v>
      </c>
      <c r="B47" s="33" t="s">
        <v>114</v>
      </c>
      <c r="C47" s="32">
        <v>629.41099999999994</v>
      </c>
      <c r="D47" s="29"/>
      <c r="E47" s="32">
        <v>628.60500000000002</v>
      </c>
    </row>
    <row r="48" spans="1:5" x14ac:dyDescent="0.2">
      <c r="A48" s="31"/>
      <c r="B48" s="30" t="s">
        <v>83</v>
      </c>
      <c r="C48" s="28"/>
      <c r="D48" s="29"/>
      <c r="E48" s="28"/>
    </row>
    <row r="49" spans="1:5" x14ac:dyDescent="0.2">
      <c r="A49" s="31"/>
      <c r="B49" s="30" t="s">
        <v>113</v>
      </c>
      <c r="C49" s="28">
        <v>210.25</v>
      </c>
      <c r="D49" s="29"/>
      <c r="E49" s="28">
        <v>210.29</v>
      </c>
    </row>
    <row r="50" spans="1:5" x14ac:dyDescent="0.2">
      <c r="A50" s="31"/>
      <c r="B50" s="30" t="s">
        <v>112</v>
      </c>
      <c r="C50" s="28">
        <v>417.22300000000001</v>
      </c>
      <c r="D50" s="29"/>
      <c r="E50" s="28">
        <v>417.22300000000001</v>
      </c>
    </row>
    <row r="51" spans="1:5" x14ac:dyDescent="0.2">
      <c r="A51" s="31" t="s">
        <v>111</v>
      </c>
      <c r="B51" s="33" t="s">
        <v>110</v>
      </c>
      <c r="C51" s="32">
        <v>53.283999999999999</v>
      </c>
      <c r="D51" s="29"/>
      <c r="E51" s="32">
        <v>50.904000000000003</v>
      </c>
    </row>
    <row r="52" spans="1:5" x14ac:dyDescent="0.2">
      <c r="A52" s="31" t="s">
        <v>109</v>
      </c>
      <c r="B52" s="33" t="s">
        <v>108</v>
      </c>
      <c r="C52" s="32">
        <v>1206.4380000000001</v>
      </c>
      <c r="D52" s="29"/>
      <c r="E52" s="32">
        <v>1209.0820000000001</v>
      </c>
    </row>
    <row r="53" spans="1:5" x14ac:dyDescent="0.2">
      <c r="A53" s="31"/>
      <c r="B53" s="30" t="s">
        <v>83</v>
      </c>
      <c r="C53" s="28"/>
      <c r="D53" s="29"/>
      <c r="E53" s="28"/>
    </row>
    <row r="54" spans="1:5" x14ac:dyDescent="0.2">
      <c r="A54" s="31"/>
      <c r="B54" s="30" t="s">
        <v>107</v>
      </c>
      <c r="C54" s="28">
        <v>792.279</v>
      </c>
      <c r="D54" s="29"/>
      <c r="E54" s="28">
        <v>792.279</v>
      </c>
    </row>
    <row r="55" spans="1:5" x14ac:dyDescent="0.2">
      <c r="A55" s="31"/>
      <c r="B55" s="30" t="s">
        <v>106</v>
      </c>
      <c r="C55" s="28">
        <v>166.03299999999999</v>
      </c>
      <c r="D55" s="29"/>
      <c r="E55" s="28">
        <v>166.03299999999999</v>
      </c>
    </row>
    <row r="56" spans="1:5" x14ac:dyDescent="0.2">
      <c r="A56" s="31" t="s">
        <v>105</v>
      </c>
      <c r="B56" s="33" t="s">
        <v>104</v>
      </c>
      <c r="C56" s="32">
        <v>511.05799999999999</v>
      </c>
      <c r="D56" s="29"/>
      <c r="E56" s="32">
        <v>545.48500000000001</v>
      </c>
    </row>
    <row r="57" spans="1:5" x14ac:dyDescent="0.2">
      <c r="A57" s="31"/>
      <c r="B57" s="30" t="s">
        <v>83</v>
      </c>
      <c r="C57" s="28"/>
      <c r="D57" s="29"/>
      <c r="E57" s="28"/>
    </row>
    <row r="58" spans="1:5" x14ac:dyDescent="0.2">
      <c r="A58" s="31"/>
      <c r="B58" s="30" t="s">
        <v>103</v>
      </c>
      <c r="C58" s="28">
        <v>154.78899999999999</v>
      </c>
      <c r="D58" s="29"/>
      <c r="E58" s="28">
        <v>154.10300000000001</v>
      </c>
    </row>
    <row r="59" spans="1:5" x14ac:dyDescent="0.2">
      <c r="A59" s="31"/>
      <c r="B59" s="30" t="s">
        <v>102</v>
      </c>
      <c r="C59" s="28">
        <v>286.30099999999999</v>
      </c>
      <c r="D59" s="29"/>
      <c r="E59" s="28">
        <v>286.30099999999999</v>
      </c>
    </row>
    <row r="60" spans="1:5" x14ac:dyDescent="0.2">
      <c r="A60" s="31" t="s">
        <v>101</v>
      </c>
      <c r="B60" s="33" t="s">
        <v>100</v>
      </c>
      <c r="C60" s="32">
        <v>59.192</v>
      </c>
      <c r="D60" s="29"/>
      <c r="E60" s="32">
        <v>59.192</v>
      </c>
    </row>
    <row r="61" spans="1:5" x14ac:dyDescent="0.2">
      <c r="A61" s="31" t="s">
        <v>99</v>
      </c>
      <c r="B61" s="33" t="s">
        <v>98</v>
      </c>
      <c r="C61" s="32">
        <v>132.983</v>
      </c>
      <c r="D61" s="29"/>
      <c r="E61" s="32">
        <v>133.15</v>
      </c>
    </row>
    <row r="62" spans="1:5" x14ac:dyDescent="0.2">
      <c r="A62" s="31" t="s">
        <v>97</v>
      </c>
      <c r="B62" s="33" t="s">
        <v>96</v>
      </c>
      <c r="C62" s="32">
        <v>3385.8789999999999</v>
      </c>
      <c r="D62" s="29"/>
      <c r="E62" s="32">
        <v>3385.8789999999999</v>
      </c>
    </row>
    <row r="63" spans="1:5" x14ac:dyDescent="0.2">
      <c r="A63" s="31"/>
      <c r="B63" s="30" t="s">
        <v>83</v>
      </c>
      <c r="C63" s="28"/>
      <c r="D63" s="29"/>
      <c r="E63" s="28"/>
    </row>
    <row r="64" spans="1:5" x14ac:dyDescent="0.2">
      <c r="A64" s="31"/>
      <c r="B64" s="30" t="s">
        <v>87</v>
      </c>
      <c r="C64" s="28">
        <v>3385.8789999999999</v>
      </c>
      <c r="D64" s="29"/>
      <c r="E64" s="28">
        <v>3385.8789999999999</v>
      </c>
    </row>
    <row r="65" spans="1:5" x14ac:dyDescent="0.2">
      <c r="A65" s="31" t="s">
        <v>95</v>
      </c>
      <c r="B65" s="33" t="s">
        <v>94</v>
      </c>
      <c r="C65" s="32">
        <v>4156.0879999999997</v>
      </c>
      <c r="D65" s="29"/>
      <c r="E65" s="32">
        <v>4166.2659999999996</v>
      </c>
    </row>
    <row r="66" spans="1:5" x14ac:dyDescent="0.2">
      <c r="A66" s="31"/>
      <c r="B66" s="30" t="s">
        <v>83</v>
      </c>
      <c r="C66" s="28"/>
      <c r="D66" s="29"/>
      <c r="E66" s="28"/>
    </row>
    <row r="67" spans="1:5" x14ac:dyDescent="0.2">
      <c r="A67" s="31"/>
      <c r="B67" s="30" t="s">
        <v>88</v>
      </c>
      <c r="C67" s="28">
        <v>706.77</v>
      </c>
      <c r="D67" s="29"/>
      <c r="E67" s="28">
        <v>629.60900000000004</v>
      </c>
    </row>
    <row r="68" spans="1:5" x14ac:dyDescent="0.2">
      <c r="A68" s="31"/>
      <c r="B68" s="30" t="s">
        <v>87</v>
      </c>
      <c r="C68" s="28">
        <v>3449.3180000000002</v>
      </c>
      <c r="D68" s="29"/>
      <c r="E68" s="28">
        <v>3536.6570000000002</v>
      </c>
    </row>
    <row r="69" spans="1:5" x14ac:dyDescent="0.2">
      <c r="A69" s="31" t="s">
        <v>93</v>
      </c>
      <c r="B69" s="33" t="s">
        <v>92</v>
      </c>
      <c r="C69" s="32">
        <v>3963.6219999999998</v>
      </c>
      <c r="D69" s="29"/>
      <c r="E69" s="32">
        <v>3970.6579999999999</v>
      </c>
    </row>
    <row r="70" spans="1:5" x14ac:dyDescent="0.2">
      <c r="A70" s="31"/>
      <c r="B70" s="30" t="s">
        <v>83</v>
      </c>
      <c r="C70" s="28"/>
      <c r="D70" s="29"/>
      <c r="E70" s="28"/>
    </row>
    <row r="71" spans="1:5" x14ac:dyDescent="0.2">
      <c r="A71" s="31"/>
      <c r="B71" s="30" t="s">
        <v>88</v>
      </c>
      <c r="C71" s="28">
        <v>218.1</v>
      </c>
      <c r="D71" s="29"/>
      <c r="E71" s="28">
        <v>224.74700000000001</v>
      </c>
    </row>
    <row r="72" spans="1:5" x14ac:dyDescent="0.2">
      <c r="A72" s="31"/>
      <c r="B72" s="30" t="s">
        <v>91</v>
      </c>
      <c r="C72" s="28">
        <v>3742.37</v>
      </c>
      <c r="D72" s="29"/>
      <c r="E72" s="28">
        <v>3742.7669999999998</v>
      </c>
    </row>
    <row r="73" spans="1:5" x14ac:dyDescent="0.2">
      <c r="A73" s="31" t="s">
        <v>90</v>
      </c>
      <c r="B73" s="33" t="s">
        <v>89</v>
      </c>
      <c r="C73" s="32">
        <v>605.82899999999995</v>
      </c>
      <c r="D73" s="29"/>
      <c r="E73" s="32">
        <v>613.923</v>
      </c>
    </row>
    <row r="74" spans="1:5" x14ac:dyDescent="0.2">
      <c r="A74" s="31"/>
      <c r="B74" s="30" t="s">
        <v>83</v>
      </c>
      <c r="C74" s="28"/>
      <c r="D74" s="29"/>
      <c r="E74" s="28"/>
    </row>
    <row r="75" spans="1:5" x14ac:dyDescent="0.2">
      <c r="A75" s="31"/>
      <c r="B75" s="30" t="s">
        <v>88</v>
      </c>
      <c r="C75" s="28">
        <v>270.85300000000001</v>
      </c>
      <c r="D75" s="29"/>
      <c r="E75" s="28">
        <v>281.529</v>
      </c>
    </row>
    <row r="76" spans="1:5" x14ac:dyDescent="0.2">
      <c r="A76" s="31"/>
      <c r="B76" s="30" t="s">
        <v>87</v>
      </c>
      <c r="C76" s="28">
        <v>50.53</v>
      </c>
      <c r="D76" s="29"/>
      <c r="E76" s="28">
        <v>47.67</v>
      </c>
    </row>
    <row r="77" spans="1:5" x14ac:dyDescent="0.2">
      <c r="A77" s="31"/>
      <c r="B77" s="30" t="s">
        <v>86</v>
      </c>
      <c r="C77" s="28">
        <v>143.20599999999999</v>
      </c>
      <c r="D77" s="29"/>
      <c r="E77" s="28">
        <v>143.25700000000001</v>
      </c>
    </row>
    <row r="78" spans="1:5" x14ac:dyDescent="0.2">
      <c r="A78" s="31" t="s">
        <v>85</v>
      </c>
      <c r="B78" s="33" t="s">
        <v>84</v>
      </c>
      <c r="C78" s="32">
        <v>1266.9469999999999</v>
      </c>
      <c r="D78" s="29"/>
      <c r="E78" s="32">
        <v>1273.6120000000001</v>
      </c>
    </row>
    <row r="79" spans="1:5" x14ac:dyDescent="0.2">
      <c r="A79" s="31"/>
      <c r="B79" s="30" t="s">
        <v>83</v>
      </c>
      <c r="C79" s="28"/>
      <c r="D79" s="29"/>
      <c r="E79" s="28"/>
    </row>
    <row r="80" spans="1:5" x14ac:dyDescent="0.2">
      <c r="A80" s="31"/>
      <c r="B80" s="30" t="s">
        <v>82</v>
      </c>
      <c r="C80" s="28">
        <v>434.154</v>
      </c>
      <c r="D80" s="29"/>
      <c r="E80" s="28">
        <v>435.81900000000002</v>
      </c>
    </row>
    <row r="81" spans="1:5" x14ac:dyDescent="0.2">
      <c r="A81" s="31"/>
      <c r="B81" s="30" t="s">
        <v>81</v>
      </c>
      <c r="C81" s="28">
        <v>428.07900000000001</v>
      </c>
      <c r="D81" s="29"/>
      <c r="E81" s="28">
        <v>433.07900000000001</v>
      </c>
    </row>
    <row r="82" spans="1:5" x14ac:dyDescent="0.2">
      <c r="A82" s="91" t="s">
        <v>80</v>
      </c>
      <c r="B82" s="91"/>
      <c r="C82" s="26">
        <f>C8+C15+C19+C22+C25+C28+C31+C34+C35+C38+C42+C47+C51+C52+C56+C60+C61+C62+C65+C69+C73+C78+0.091</f>
        <v>77025.629000000001</v>
      </c>
      <c r="D82" s="27"/>
      <c r="E82" s="26">
        <f>E8+E15+E19+E22+E25+E28+E31+E34+E35+E38+E42+E47+E51+E52+E56+E60+E61+E62+E65+E69+E73+E78</f>
        <v>81216.65999999996</v>
      </c>
    </row>
    <row r="84" spans="1:5" s="83" customFormat="1" ht="15" x14ac:dyDescent="0.25">
      <c r="A84" s="73"/>
      <c r="B84" s="73"/>
      <c r="C84" s="73"/>
      <c r="D84" s="73"/>
      <c r="E84" s="73"/>
    </row>
    <row r="85" spans="1:5" s="83" customFormat="1" ht="15" x14ac:dyDescent="0.25">
      <c r="A85" s="86"/>
      <c r="B85" s="86"/>
      <c r="C85" s="86"/>
      <c r="D85" s="86"/>
      <c r="E85" s="86"/>
    </row>
  </sheetData>
  <mergeCells count="8">
    <mergeCell ref="A7:B7"/>
    <mergeCell ref="A82:B82"/>
    <mergeCell ref="A1:XFD1"/>
    <mergeCell ref="A2:XFD2"/>
    <mergeCell ref="A85:XFD85"/>
    <mergeCell ref="A84:XFD84"/>
    <mergeCell ref="A3:XFD3"/>
    <mergeCell ref="A6:XF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XFD1"/>
    </sheetView>
  </sheetViews>
  <sheetFormatPr baseColWidth="10" defaultRowHeight="12.75" x14ac:dyDescent="0.2"/>
  <cols>
    <col min="1" max="1" width="46" bestFit="1" customWidth="1"/>
    <col min="2" max="2" width="17.85546875" customWidth="1"/>
  </cols>
  <sheetData>
    <row r="1" spans="1:3" s="71" customFormat="1" x14ac:dyDescent="0.2">
      <c r="A1" s="71" t="s">
        <v>168</v>
      </c>
    </row>
    <row r="2" spans="1:3" s="81" customFormat="1" x14ac:dyDescent="0.2">
      <c r="A2" s="81" t="s">
        <v>12</v>
      </c>
    </row>
    <row r="3" spans="1:3" s="72" customFormat="1" x14ac:dyDescent="0.2">
      <c r="A3" s="76"/>
      <c r="B3" s="76"/>
    </row>
    <row r="4" spans="1:3" x14ac:dyDescent="0.2">
      <c r="A4" s="42"/>
      <c r="B4" s="45" t="s">
        <v>167</v>
      </c>
      <c r="C4" s="45" t="s">
        <v>166</v>
      </c>
    </row>
    <row r="5" spans="1:3" s="72" customFormat="1" x14ac:dyDescent="0.2">
      <c r="A5" s="76"/>
      <c r="B5" s="76"/>
    </row>
    <row r="6" spans="1:3" x14ac:dyDescent="0.2">
      <c r="A6" s="44" t="s">
        <v>165</v>
      </c>
      <c r="B6" s="41">
        <v>15615.773999999999</v>
      </c>
      <c r="C6" s="41">
        <v>15024.865</v>
      </c>
    </row>
    <row r="7" spans="1:3" x14ac:dyDescent="0.2">
      <c r="A7" s="42" t="s">
        <v>164</v>
      </c>
      <c r="B7" s="41">
        <v>61409.764000000003</v>
      </c>
      <c r="C7" s="41">
        <v>66191.794999999998</v>
      </c>
    </row>
    <row r="8" spans="1:3" s="72" customFormat="1" x14ac:dyDescent="0.2"/>
    <row r="9" spans="1:3" s="71" customFormat="1" x14ac:dyDescent="0.2">
      <c r="A9" s="71" t="s">
        <v>163</v>
      </c>
    </row>
    <row r="10" spans="1:3" x14ac:dyDescent="0.2">
      <c r="A10" s="43" t="s">
        <v>162</v>
      </c>
      <c r="B10" s="41">
        <v>6992.491</v>
      </c>
      <c r="C10" s="41">
        <v>6853.69</v>
      </c>
    </row>
    <row r="11" spans="1:3" x14ac:dyDescent="0.2">
      <c r="A11" s="42" t="s">
        <v>161</v>
      </c>
      <c r="B11" s="41">
        <v>404.459</v>
      </c>
      <c r="C11" s="41">
        <v>404.459</v>
      </c>
    </row>
    <row r="12" spans="1:3" x14ac:dyDescent="0.2">
      <c r="A12" s="42" t="s">
        <v>160</v>
      </c>
      <c r="B12" s="41">
        <v>573.35900000000004</v>
      </c>
      <c r="C12" s="41">
        <v>129.86799999999999</v>
      </c>
    </row>
    <row r="13" spans="1:3" x14ac:dyDescent="0.2">
      <c r="A13" s="42" t="s">
        <v>159</v>
      </c>
      <c r="B13" s="41">
        <v>350.74</v>
      </c>
      <c r="C13" s="41">
        <v>350.74</v>
      </c>
    </row>
    <row r="14" spans="1:3" x14ac:dyDescent="0.2">
      <c r="A14" s="42" t="s">
        <v>158</v>
      </c>
      <c r="B14" s="41">
        <v>6307.6009999999997</v>
      </c>
      <c r="C14" s="40">
        <v>6307.201</v>
      </c>
    </row>
    <row r="15" spans="1:3" x14ac:dyDescent="0.2">
      <c r="A15" s="42" t="s">
        <v>157</v>
      </c>
      <c r="B15" s="41">
        <v>987.12399999999889</v>
      </c>
      <c r="C15" s="40">
        <v>978.90700000000015</v>
      </c>
    </row>
    <row r="17" spans="1:2" s="72" customFormat="1" x14ac:dyDescent="0.2">
      <c r="A17" s="76"/>
      <c r="B17" s="76"/>
    </row>
    <row r="18" spans="1:2" s="72" customFormat="1" x14ac:dyDescent="0.2">
      <c r="A18" s="76"/>
      <c r="B18" s="76"/>
    </row>
  </sheetData>
  <mergeCells count="8">
    <mergeCell ref="A8:XFD8"/>
    <mergeCell ref="A9:XFD9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6"/>
  <sheetViews>
    <sheetView workbookViewId="0">
      <selection sqref="A1:XFD1"/>
    </sheetView>
  </sheetViews>
  <sheetFormatPr baseColWidth="10" defaultRowHeight="12.75" x14ac:dyDescent="0.2"/>
  <cols>
    <col min="1" max="1" width="5.28515625" style="46" customWidth="1"/>
    <col min="2" max="2" width="42" bestFit="1" customWidth="1"/>
    <col min="3" max="3" width="8.85546875" bestFit="1" customWidth="1"/>
    <col min="4" max="4" width="8.140625" bestFit="1" customWidth="1"/>
    <col min="5" max="5" width="9.5703125" bestFit="1" customWidth="1"/>
    <col min="6" max="6" width="7.7109375" bestFit="1" customWidth="1"/>
    <col min="7" max="7" width="12.7109375" bestFit="1" customWidth="1"/>
  </cols>
  <sheetData>
    <row r="1" spans="1:7" s="96" customFormat="1" x14ac:dyDescent="0.2">
      <c r="A1" s="96" t="s">
        <v>212</v>
      </c>
    </row>
    <row r="2" spans="1:7" s="97" customFormat="1" x14ac:dyDescent="0.2">
      <c r="A2" s="97" t="s">
        <v>12</v>
      </c>
    </row>
    <row r="3" spans="1:7" s="99" customFormat="1" x14ac:dyDescent="0.2"/>
    <row r="4" spans="1:7" s="57" customFormat="1" x14ac:dyDescent="0.2">
      <c r="A4" s="59" t="s">
        <v>211</v>
      </c>
      <c r="B4" s="59" t="s">
        <v>210</v>
      </c>
      <c r="C4" s="65" t="s">
        <v>209</v>
      </c>
      <c r="D4" s="65" t="s">
        <v>208</v>
      </c>
      <c r="E4" s="65" t="s">
        <v>207</v>
      </c>
      <c r="F4" s="65" t="s">
        <v>206</v>
      </c>
      <c r="G4" s="65" t="s">
        <v>205</v>
      </c>
    </row>
    <row r="5" spans="1:7" s="57" customFormat="1" x14ac:dyDescent="0.2">
      <c r="A5" s="58"/>
      <c r="B5" s="58"/>
      <c r="C5" s="66" t="s">
        <v>203</v>
      </c>
      <c r="D5" s="66" t="s">
        <v>203</v>
      </c>
      <c r="E5" s="66" t="s">
        <v>204</v>
      </c>
      <c r="F5" s="66" t="s">
        <v>203</v>
      </c>
      <c r="G5" s="67" t="s">
        <v>202</v>
      </c>
    </row>
    <row r="6" spans="1:7" s="100" customFormat="1" x14ac:dyDescent="0.2"/>
    <row r="7" spans="1:7" s="42" customFormat="1" x14ac:dyDescent="0.2">
      <c r="A7" s="56">
        <v>1</v>
      </c>
      <c r="B7" s="41" t="s">
        <v>201</v>
      </c>
      <c r="C7" s="54">
        <v>5.4640000000000004</v>
      </c>
      <c r="D7" s="54">
        <v>1E-3</v>
      </c>
      <c r="E7" s="54">
        <v>2.9289999999999998</v>
      </c>
      <c r="F7" s="54"/>
      <c r="G7" s="54">
        <v>8.3940000000000001</v>
      </c>
    </row>
    <row r="8" spans="1:7" s="101" customFormat="1" x14ac:dyDescent="0.2"/>
    <row r="9" spans="1:7" s="42" customFormat="1" x14ac:dyDescent="0.2">
      <c r="A9" s="56">
        <v>2</v>
      </c>
      <c r="B9" s="41" t="s">
        <v>200</v>
      </c>
      <c r="C9" s="54">
        <v>34.954999999999998</v>
      </c>
      <c r="D9" s="54">
        <v>73.921000000000006</v>
      </c>
      <c r="E9" s="54">
        <v>88.763999999999996</v>
      </c>
      <c r="F9" s="54">
        <v>3.0000000000000001E-3</v>
      </c>
      <c r="G9" s="54">
        <v>197.64299999999997</v>
      </c>
    </row>
    <row r="10" spans="1:7" s="101" customFormat="1" x14ac:dyDescent="0.2"/>
    <row r="11" spans="1:7" s="42" customFormat="1" x14ac:dyDescent="0.2">
      <c r="A11" s="56">
        <v>3</v>
      </c>
      <c r="B11" s="41" t="s">
        <v>199</v>
      </c>
      <c r="C11" s="54">
        <v>6.5890000000000004</v>
      </c>
      <c r="D11" s="54">
        <v>2.0529999999999999</v>
      </c>
      <c r="E11" s="54">
        <v>6.5010000000000003</v>
      </c>
      <c r="F11" s="54"/>
      <c r="G11" s="54">
        <v>15.143000000000001</v>
      </c>
    </row>
    <row r="12" spans="1:7" s="101" customFormat="1" x14ac:dyDescent="0.2"/>
    <row r="13" spans="1:7" s="42" customFormat="1" x14ac:dyDescent="0.2">
      <c r="A13" s="56">
        <v>4</v>
      </c>
      <c r="B13" s="41" t="s">
        <v>198</v>
      </c>
      <c r="C13" s="54">
        <v>17.7</v>
      </c>
      <c r="D13" s="54">
        <v>4.0000000000000001E-3</v>
      </c>
      <c r="E13" s="54">
        <v>1.827</v>
      </c>
      <c r="F13" s="54"/>
      <c r="G13" s="54">
        <v>19.530999999999999</v>
      </c>
    </row>
    <row r="14" spans="1:7" s="101" customFormat="1" x14ac:dyDescent="0.2"/>
    <row r="15" spans="1:7" s="42" customFormat="1" x14ac:dyDescent="0.2">
      <c r="A15" s="56">
        <v>5</v>
      </c>
      <c r="B15" s="41" t="s">
        <v>197</v>
      </c>
      <c r="C15" s="54">
        <v>5.95</v>
      </c>
      <c r="D15" s="54">
        <v>0.91800000000000004</v>
      </c>
      <c r="E15" s="54">
        <v>3.778</v>
      </c>
      <c r="F15" s="54"/>
      <c r="G15" s="54">
        <v>10.646000000000001</v>
      </c>
    </row>
    <row r="16" spans="1:7" s="101" customFormat="1" x14ac:dyDescent="0.2"/>
    <row r="17" spans="1:7" s="42" customFormat="1" x14ac:dyDescent="0.2">
      <c r="A17" s="56">
        <v>6</v>
      </c>
      <c r="B17" s="41" t="s">
        <v>196</v>
      </c>
      <c r="C17" s="54">
        <v>28.885000000000002</v>
      </c>
      <c r="D17" s="54">
        <v>0.255</v>
      </c>
      <c r="E17" s="54">
        <v>4.6459999999999999</v>
      </c>
      <c r="F17" s="54"/>
      <c r="G17" s="54">
        <v>33.786000000000001</v>
      </c>
    </row>
    <row r="18" spans="1:7" s="101" customFormat="1" x14ac:dyDescent="0.2"/>
    <row r="19" spans="1:7" s="42" customFormat="1" x14ac:dyDescent="0.2">
      <c r="A19" s="55">
        <v>10</v>
      </c>
      <c r="B19" s="41" t="s">
        <v>65</v>
      </c>
      <c r="C19" s="54">
        <v>90.75</v>
      </c>
      <c r="D19" s="54">
        <v>253.33</v>
      </c>
      <c r="E19" s="54">
        <v>62.395000000000003</v>
      </c>
      <c r="F19" s="54"/>
      <c r="G19" s="54">
        <v>406.47500000000002</v>
      </c>
    </row>
    <row r="20" spans="1:7" s="102" customFormat="1" x14ac:dyDescent="0.2"/>
    <row r="21" spans="1:7" x14ac:dyDescent="0.2">
      <c r="A21" s="53">
        <v>11</v>
      </c>
      <c r="B21" s="40" t="s">
        <v>195</v>
      </c>
      <c r="C21" s="50">
        <v>1960.57</v>
      </c>
      <c r="D21" s="50">
        <v>259.72000000000003</v>
      </c>
      <c r="E21" s="50">
        <v>821.37400000000002</v>
      </c>
      <c r="F21" s="50"/>
      <c r="G21" s="50">
        <v>3041.6639999999998</v>
      </c>
    </row>
    <row r="22" spans="1:7" s="102" customFormat="1" x14ac:dyDescent="0.2"/>
    <row r="23" spans="1:7" x14ac:dyDescent="0.2">
      <c r="A23" s="51">
        <v>12</v>
      </c>
      <c r="B23" s="40" t="s">
        <v>194</v>
      </c>
      <c r="C23" s="50">
        <v>130.851</v>
      </c>
      <c r="D23" s="50">
        <v>204.59800000000001</v>
      </c>
      <c r="E23" s="50">
        <v>104.253</v>
      </c>
      <c r="F23" s="50"/>
      <c r="G23" s="50">
        <v>439.702</v>
      </c>
    </row>
    <row r="24" spans="1:7" s="102" customFormat="1" x14ac:dyDescent="0.2"/>
    <row r="25" spans="1:7" x14ac:dyDescent="0.2">
      <c r="A25" s="51">
        <v>13</v>
      </c>
      <c r="B25" s="40" t="s">
        <v>193</v>
      </c>
      <c r="C25" s="50">
        <v>696.05499999999995</v>
      </c>
      <c r="D25" s="50">
        <v>67.738</v>
      </c>
      <c r="E25" s="50">
        <v>597.96299999999997</v>
      </c>
      <c r="F25" s="50"/>
      <c r="G25" s="50">
        <v>1361.7559999999999</v>
      </c>
    </row>
    <row r="26" spans="1:7" s="102" customFormat="1" x14ac:dyDescent="0.2"/>
    <row r="27" spans="1:7" x14ac:dyDescent="0.2">
      <c r="A27" s="51">
        <v>14</v>
      </c>
      <c r="B27" s="40" t="s">
        <v>192</v>
      </c>
      <c r="C27" s="50">
        <v>1207.5050000000001</v>
      </c>
      <c r="D27" s="50">
        <v>134.583</v>
      </c>
      <c r="E27" s="50">
        <v>881.86900000000003</v>
      </c>
      <c r="F27" s="50"/>
      <c r="G27" s="50">
        <v>2223.9570000000003</v>
      </c>
    </row>
    <row r="28" spans="1:7" s="102" customFormat="1" x14ac:dyDescent="0.2"/>
    <row r="29" spans="1:7" x14ac:dyDescent="0.2">
      <c r="A29" s="51">
        <v>15</v>
      </c>
      <c r="B29" s="40" t="s">
        <v>191</v>
      </c>
      <c r="C29" s="50">
        <v>756.12300000000005</v>
      </c>
      <c r="D29" s="50">
        <v>109.788</v>
      </c>
      <c r="E29" s="50">
        <v>326.72399999999999</v>
      </c>
      <c r="F29" s="50">
        <v>1E-3</v>
      </c>
      <c r="G29" s="50">
        <v>1192.636</v>
      </c>
    </row>
    <row r="30" spans="1:7" s="102" customFormat="1" x14ac:dyDescent="0.2"/>
    <row r="31" spans="1:7" x14ac:dyDescent="0.2">
      <c r="A31" s="51">
        <v>16</v>
      </c>
      <c r="B31" s="52" t="s">
        <v>190</v>
      </c>
      <c r="C31" s="50"/>
      <c r="D31" s="50"/>
      <c r="E31" s="50">
        <v>1001</v>
      </c>
      <c r="F31" s="50"/>
      <c r="G31" s="50">
        <v>1001</v>
      </c>
    </row>
    <row r="32" spans="1:7" s="102" customFormat="1" x14ac:dyDescent="0.2"/>
    <row r="33" spans="1:7" x14ac:dyDescent="0.2">
      <c r="A33" s="51">
        <v>20</v>
      </c>
      <c r="B33" s="40" t="s">
        <v>189</v>
      </c>
      <c r="C33" s="50">
        <v>81.805000000000007</v>
      </c>
      <c r="D33" s="50">
        <v>7695.5339999999997</v>
      </c>
      <c r="E33" s="50">
        <v>324.10300000000001</v>
      </c>
      <c r="F33" s="50"/>
      <c r="G33" s="50">
        <v>8101.442</v>
      </c>
    </row>
    <row r="34" spans="1:7" s="102" customFormat="1" x14ac:dyDescent="0.2"/>
    <row r="35" spans="1:7" x14ac:dyDescent="0.2">
      <c r="A35" s="51">
        <v>21</v>
      </c>
      <c r="B35" s="40" t="s">
        <v>188</v>
      </c>
      <c r="C35" s="50">
        <v>81.096999999999994</v>
      </c>
      <c r="D35" s="50">
        <v>2926.6889999999999</v>
      </c>
      <c r="E35" s="50">
        <v>53.67</v>
      </c>
      <c r="F35" s="50">
        <v>0</v>
      </c>
      <c r="G35" s="50">
        <v>3061.4560000000001</v>
      </c>
    </row>
    <row r="36" spans="1:7" s="102" customFormat="1" x14ac:dyDescent="0.2"/>
    <row r="37" spans="1:7" x14ac:dyDescent="0.2">
      <c r="A37" s="51">
        <v>22</v>
      </c>
      <c r="B37" s="40" t="s">
        <v>187</v>
      </c>
      <c r="C37" s="50"/>
      <c r="D37" s="50">
        <v>11018.865</v>
      </c>
      <c r="E37" s="50"/>
      <c r="F37" s="50"/>
      <c r="G37" s="50">
        <v>11018.865</v>
      </c>
    </row>
    <row r="38" spans="1:7" s="102" customFormat="1" x14ac:dyDescent="0.2"/>
    <row r="39" spans="1:7" x14ac:dyDescent="0.2">
      <c r="A39" s="51">
        <v>23</v>
      </c>
      <c r="B39" s="40" t="s">
        <v>186</v>
      </c>
      <c r="C39" s="50"/>
      <c r="D39" s="50">
        <v>9363.0789999999997</v>
      </c>
      <c r="E39" s="50">
        <v>0.76800000000000002</v>
      </c>
      <c r="F39" s="50"/>
      <c r="G39" s="50">
        <v>9363.8469999999998</v>
      </c>
    </row>
    <row r="40" spans="1:7" s="102" customFormat="1" x14ac:dyDescent="0.2"/>
    <row r="41" spans="1:7" x14ac:dyDescent="0.2">
      <c r="A41" s="51">
        <v>24</v>
      </c>
      <c r="B41" s="40" t="s">
        <v>185</v>
      </c>
      <c r="C41" s="50">
        <v>29.786000000000001</v>
      </c>
      <c r="D41" s="50">
        <v>949.63599999999997</v>
      </c>
      <c r="E41" s="50">
        <v>65.796999999999997</v>
      </c>
      <c r="F41" s="50">
        <v>1E-3</v>
      </c>
      <c r="G41" s="50">
        <v>1045.22</v>
      </c>
    </row>
    <row r="42" spans="1:7" s="102" customFormat="1" x14ac:dyDescent="0.2"/>
    <row r="43" spans="1:7" x14ac:dyDescent="0.2">
      <c r="A43" s="53">
        <v>25</v>
      </c>
      <c r="B43" s="40" t="s">
        <v>184</v>
      </c>
      <c r="C43" s="50">
        <v>9.4499999999999993</v>
      </c>
      <c r="D43" s="50">
        <v>6343.7939999999999</v>
      </c>
      <c r="E43" s="50">
        <v>645.83000000000004</v>
      </c>
      <c r="F43" s="50"/>
      <c r="G43" s="50">
        <v>6999.0739999999996</v>
      </c>
    </row>
    <row r="44" spans="1:7" s="102" customFormat="1" x14ac:dyDescent="0.2"/>
    <row r="45" spans="1:7" x14ac:dyDescent="0.2">
      <c r="A45" s="51">
        <v>30</v>
      </c>
      <c r="B45" s="52" t="s">
        <v>183</v>
      </c>
      <c r="C45" s="50">
        <v>3357.2939999999999</v>
      </c>
      <c r="D45" s="50">
        <v>3682.585</v>
      </c>
      <c r="E45" s="50">
        <v>1083.5219999999999</v>
      </c>
      <c r="F45" s="50">
        <v>8.9999999999999993E-3</v>
      </c>
      <c r="G45" s="50">
        <v>8123.41</v>
      </c>
    </row>
    <row r="46" spans="1:7" s="102" customFormat="1" x14ac:dyDescent="0.2"/>
    <row r="47" spans="1:7" x14ac:dyDescent="0.2">
      <c r="A47" s="51">
        <v>31</v>
      </c>
      <c r="B47" s="40" t="s">
        <v>182</v>
      </c>
      <c r="C47" s="50">
        <v>56.213999999999999</v>
      </c>
      <c r="D47" s="50">
        <v>4145.0079999999998</v>
      </c>
      <c r="E47" s="50">
        <v>80.066000000000003</v>
      </c>
      <c r="F47" s="50"/>
      <c r="G47" s="50">
        <v>4281.2879999999996</v>
      </c>
    </row>
    <row r="48" spans="1:7" s="102" customFormat="1" x14ac:dyDescent="0.2"/>
    <row r="49" spans="1:7" x14ac:dyDescent="0.2">
      <c r="A49" s="51">
        <v>32</v>
      </c>
      <c r="B49" s="52" t="s">
        <v>181</v>
      </c>
      <c r="C49" s="50">
        <v>18.84</v>
      </c>
      <c r="D49" s="50">
        <v>403.99900000000002</v>
      </c>
      <c r="E49" s="50">
        <v>17.681000000000001</v>
      </c>
      <c r="F49" s="50"/>
      <c r="G49" s="50">
        <v>440.52</v>
      </c>
    </row>
    <row r="50" spans="1:7" s="102" customFormat="1" x14ac:dyDescent="0.2"/>
    <row r="51" spans="1:7" x14ac:dyDescent="0.2">
      <c r="A51" s="51">
        <v>33</v>
      </c>
      <c r="B51" s="40" t="s">
        <v>180</v>
      </c>
      <c r="C51" s="50"/>
      <c r="D51" s="50">
        <v>99.8</v>
      </c>
      <c r="E51" s="50">
        <v>1.7909999999999999</v>
      </c>
      <c r="F51" s="50"/>
      <c r="G51" s="50">
        <v>101.59099999999999</v>
      </c>
    </row>
    <row r="52" spans="1:7" s="102" customFormat="1" x14ac:dyDescent="0.2"/>
    <row r="53" spans="1:7" x14ac:dyDescent="0.2">
      <c r="A53" s="51">
        <v>34</v>
      </c>
      <c r="B53" s="40" t="s">
        <v>179</v>
      </c>
      <c r="C53" s="50"/>
      <c r="D53" s="50">
        <v>423.23399999999998</v>
      </c>
      <c r="E53" s="50">
        <v>9.8450000000000006</v>
      </c>
      <c r="F53" s="50"/>
      <c r="G53" s="50">
        <v>433.07900000000001</v>
      </c>
    </row>
    <row r="54" spans="1:7" s="102" customFormat="1" x14ac:dyDescent="0.2"/>
    <row r="55" spans="1:7" x14ac:dyDescent="0.2">
      <c r="A55" s="51">
        <v>40</v>
      </c>
      <c r="B55" s="40" t="s">
        <v>178</v>
      </c>
      <c r="C55" s="50">
        <v>137.804</v>
      </c>
      <c r="D55" s="50">
        <v>82.137</v>
      </c>
      <c r="E55" s="50">
        <v>143.179</v>
      </c>
      <c r="F55" s="50">
        <v>2E-3</v>
      </c>
      <c r="G55" s="50">
        <v>363.12200000000001</v>
      </c>
    </row>
    <row r="56" spans="1:7" s="102" customFormat="1" x14ac:dyDescent="0.2"/>
    <row r="57" spans="1:7" x14ac:dyDescent="0.2">
      <c r="A57" s="51">
        <v>41</v>
      </c>
      <c r="B57" s="40" t="s">
        <v>27</v>
      </c>
      <c r="C57" s="50">
        <v>69.875</v>
      </c>
      <c r="D57" s="50">
        <v>5718.473</v>
      </c>
      <c r="E57" s="50">
        <v>865.76300000000003</v>
      </c>
      <c r="F57" s="50">
        <v>1E-3</v>
      </c>
      <c r="G57" s="50">
        <v>6654.1120000000001</v>
      </c>
    </row>
    <row r="58" spans="1:7" s="102" customFormat="1" x14ac:dyDescent="0.2"/>
    <row r="59" spans="1:7" x14ac:dyDescent="0.2">
      <c r="A59" s="51">
        <v>42</v>
      </c>
      <c r="B59" s="40" t="s">
        <v>177</v>
      </c>
      <c r="C59" s="50">
        <v>166.32400000000001</v>
      </c>
      <c r="D59" s="50">
        <v>1854.3589999999999</v>
      </c>
      <c r="E59" s="50">
        <v>118.73399999999999</v>
      </c>
      <c r="F59" s="50">
        <v>6.3410000000000002</v>
      </c>
      <c r="G59" s="50">
        <v>2145.7579999999998</v>
      </c>
    </row>
    <row r="60" spans="1:7" s="102" customFormat="1" x14ac:dyDescent="0.2"/>
    <row r="61" spans="1:7" x14ac:dyDescent="0.2">
      <c r="A61" s="51">
        <v>43</v>
      </c>
      <c r="B61" s="40" t="s">
        <v>176</v>
      </c>
      <c r="C61" s="50"/>
      <c r="D61" s="50">
        <v>549.11199999999997</v>
      </c>
      <c r="E61" s="50">
        <v>78.400999999999996</v>
      </c>
      <c r="F61" s="50"/>
      <c r="G61" s="50">
        <v>627.51299999999992</v>
      </c>
    </row>
    <row r="62" spans="1:7" s="102" customFormat="1" x14ac:dyDescent="0.2"/>
    <row r="63" spans="1:7" x14ac:dyDescent="0.2">
      <c r="A63" s="51">
        <v>44</v>
      </c>
      <c r="B63" s="40" t="s">
        <v>175</v>
      </c>
      <c r="C63" s="50"/>
      <c r="D63" s="50">
        <v>976.03700000000003</v>
      </c>
      <c r="E63" s="50"/>
      <c r="F63" s="50"/>
      <c r="G63" s="50">
        <v>976.03700000000003</v>
      </c>
    </row>
    <row r="64" spans="1:7" s="102" customFormat="1" x14ac:dyDescent="0.2"/>
    <row r="65" spans="1:7" x14ac:dyDescent="0.2">
      <c r="A65" s="51">
        <v>45</v>
      </c>
      <c r="B65" s="40" t="s">
        <v>174</v>
      </c>
      <c r="C65" s="50"/>
      <c r="D65" s="50">
        <v>609.03200000000004</v>
      </c>
      <c r="E65" s="50">
        <v>183.68</v>
      </c>
      <c r="F65" s="50"/>
      <c r="G65" s="50">
        <v>792.71199999999999</v>
      </c>
    </row>
    <row r="66" spans="1:7" s="102" customFormat="1" x14ac:dyDescent="0.2"/>
    <row r="67" spans="1:7" x14ac:dyDescent="0.2">
      <c r="A67" s="51">
        <v>46</v>
      </c>
      <c r="B67" s="40" t="s">
        <v>173</v>
      </c>
      <c r="C67" s="50"/>
      <c r="D67" s="50">
        <v>635</v>
      </c>
      <c r="E67" s="50">
        <v>67.906999999999996</v>
      </c>
      <c r="F67" s="50">
        <v>23.75</v>
      </c>
      <c r="G67" s="50">
        <v>726.65700000000004</v>
      </c>
    </row>
    <row r="68" spans="1:7" s="102" customFormat="1" x14ac:dyDescent="0.2"/>
    <row r="69" spans="1:7" x14ac:dyDescent="0.2">
      <c r="A69" s="51">
        <v>51</v>
      </c>
      <c r="B69" s="40" t="s">
        <v>172</v>
      </c>
      <c r="C69" s="50"/>
      <c r="D69" s="50"/>
      <c r="E69" s="50"/>
      <c r="F69" s="50">
        <v>4.5010000000000003</v>
      </c>
      <c r="G69" s="50">
        <v>4.5010000000000003</v>
      </c>
    </row>
    <row r="70" spans="1:7" s="102" customFormat="1" x14ac:dyDescent="0.2"/>
    <row r="71" spans="1:7" x14ac:dyDescent="0.2">
      <c r="A71" s="51">
        <v>58</v>
      </c>
      <c r="B71" s="40" t="s">
        <v>171</v>
      </c>
      <c r="C71" s="50"/>
      <c r="D71" s="50"/>
      <c r="E71" s="50"/>
      <c r="F71" s="50">
        <v>6004.13</v>
      </c>
      <c r="G71" s="50">
        <v>6004.13</v>
      </c>
    </row>
    <row r="72" spans="1:7" s="102" customFormat="1" x14ac:dyDescent="0.2"/>
    <row r="73" spans="1:7" x14ac:dyDescent="0.2">
      <c r="A73" s="49"/>
      <c r="B73" s="48" t="s">
        <v>170</v>
      </c>
      <c r="C73" s="47">
        <f>SUM(C7:C71)</f>
        <v>8949.8859999999986</v>
      </c>
      <c r="D73" s="47">
        <f>SUM(D7:D71)</f>
        <v>58583.281999999999</v>
      </c>
      <c r="E73" s="47">
        <f>SUM(E7:E71)</f>
        <v>7644.76</v>
      </c>
      <c r="F73" s="47">
        <f>SUM(F7:F71)</f>
        <v>6038.7390000000005</v>
      </c>
      <c r="G73" s="47">
        <f>SUM(G7:G71)</f>
        <v>81216.667000000016</v>
      </c>
    </row>
    <row r="75" spans="1:7" s="98" customFormat="1" x14ac:dyDescent="0.2">
      <c r="A75" s="98" t="s">
        <v>169</v>
      </c>
    </row>
    <row r="76" spans="1:7" s="98" customFormat="1" x14ac:dyDescent="0.2"/>
  </sheetData>
  <mergeCells count="39">
    <mergeCell ref="A70:XFD70"/>
    <mergeCell ref="A72:XFD72"/>
    <mergeCell ref="A56:XFD56"/>
    <mergeCell ref="A58:XFD58"/>
    <mergeCell ref="A60:XFD60"/>
    <mergeCell ref="A62:XFD62"/>
    <mergeCell ref="A64:XFD64"/>
    <mergeCell ref="A66:XFD66"/>
    <mergeCell ref="A48:XFD48"/>
    <mergeCell ref="A50:XFD50"/>
    <mergeCell ref="A52:XFD52"/>
    <mergeCell ref="A54:XFD54"/>
    <mergeCell ref="A68:XFD68"/>
    <mergeCell ref="A38:XFD38"/>
    <mergeCell ref="A40:XFD40"/>
    <mergeCell ref="A42:XFD42"/>
    <mergeCell ref="A44:XFD44"/>
    <mergeCell ref="A46:XFD46"/>
    <mergeCell ref="A28:XFD28"/>
    <mergeCell ref="A30:XFD30"/>
    <mergeCell ref="A32:XFD32"/>
    <mergeCell ref="A34:XFD34"/>
    <mergeCell ref="A36:XFD36"/>
    <mergeCell ref="A1:XFD1"/>
    <mergeCell ref="A2:XFD2"/>
    <mergeCell ref="A76:XFD76"/>
    <mergeCell ref="A75:XFD75"/>
    <mergeCell ref="A3:XFD3"/>
    <mergeCell ref="A6:XFD6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</mergeCells>
  <pageMargins left="0.7" right="0.7" top="0.78740157499999996" bottom="0.78740157499999996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3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46" customWidth="1"/>
    <col min="2" max="2" width="42" bestFit="1" customWidth="1"/>
    <col min="3" max="3" width="12" bestFit="1" customWidth="1"/>
    <col min="4" max="4" width="8.140625" bestFit="1" customWidth="1"/>
    <col min="5" max="5" width="10.140625" customWidth="1"/>
    <col min="6" max="6" width="10.85546875" bestFit="1" customWidth="1"/>
    <col min="7" max="7" width="12.42578125" bestFit="1" customWidth="1"/>
  </cols>
  <sheetData>
    <row r="1" spans="1:7" s="96" customFormat="1" x14ac:dyDescent="0.2">
      <c r="A1" s="96" t="s">
        <v>218</v>
      </c>
    </row>
    <row r="2" spans="1:7" s="97" customFormat="1" x14ac:dyDescent="0.2">
      <c r="A2" s="97" t="s">
        <v>12</v>
      </c>
    </row>
    <row r="3" spans="1:7" s="99" customFormat="1" x14ac:dyDescent="0.2"/>
    <row r="4" spans="1:7" s="57" customFormat="1" ht="25.5" customHeight="1" x14ac:dyDescent="0.2">
      <c r="A4" s="60" t="s">
        <v>211</v>
      </c>
      <c r="B4" s="60" t="s">
        <v>210</v>
      </c>
      <c r="C4" s="68" t="s">
        <v>217</v>
      </c>
      <c r="D4" s="68" t="s">
        <v>216</v>
      </c>
      <c r="E4" s="68" t="s">
        <v>215</v>
      </c>
      <c r="F4" s="68" t="s">
        <v>214</v>
      </c>
      <c r="G4" s="69" t="s">
        <v>213</v>
      </c>
    </row>
    <row r="5" spans="1:7" s="100" customFormat="1" x14ac:dyDescent="0.2"/>
    <row r="6" spans="1:7" s="42" customFormat="1" x14ac:dyDescent="0.2">
      <c r="A6" s="56">
        <v>1</v>
      </c>
      <c r="B6" s="41" t="s">
        <v>201</v>
      </c>
      <c r="C6" s="54">
        <v>8.1029999999999998</v>
      </c>
      <c r="D6" s="54">
        <v>1E-3</v>
      </c>
      <c r="E6" s="54">
        <v>4.2999999999999997E-2</v>
      </c>
      <c r="F6" s="54">
        <v>1.4E-2</v>
      </c>
      <c r="G6" s="54">
        <v>8.1609999999999978</v>
      </c>
    </row>
    <row r="7" spans="1:7" s="101" customFormat="1" x14ac:dyDescent="0.2"/>
    <row r="8" spans="1:7" s="42" customFormat="1" x14ac:dyDescent="0.2">
      <c r="A8" s="56">
        <v>2</v>
      </c>
      <c r="B8" s="41" t="s">
        <v>200</v>
      </c>
      <c r="C8" s="54">
        <v>120.84</v>
      </c>
      <c r="D8" s="54">
        <v>74.021000000000001</v>
      </c>
      <c r="E8" s="54">
        <v>1.2</v>
      </c>
      <c r="F8" s="54">
        <v>0.09</v>
      </c>
      <c r="G8" s="54">
        <v>196.15099999999998</v>
      </c>
    </row>
    <row r="9" spans="1:7" s="101" customFormat="1" x14ac:dyDescent="0.2"/>
    <row r="10" spans="1:7" s="42" customFormat="1" x14ac:dyDescent="0.2">
      <c r="A10" s="56">
        <v>3</v>
      </c>
      <c r="B10" s="41" t="s">
        <v>199</v>
      </c>
      <c r="C10" s="54">
        <v>12.670999999999999</v>
      </c>
      <c r="D10" s="54">
        <v>2.0529999999999999</v>
      </c>
      <c r="E10" s="54">
        <v>0.11600000000000001</v>
      </c>
      <c r="F10" s="54">
        <v>0.02</v>
      </c>
      <c r="G10" s="54">
        <v>14.86</v>
      </c>
    </row>
    <row r="11" spans="1:7" s="101" customFormat="1" x14ac:dyDescent="0.2"/>
    <row r="12" spans="1:7" s="42" customFormat="1" x14ac:dyDescent="0.2">
      <c r="A12" s="56">
        <v>4</v>
      </c>
      <c r="B12" s="41" t="s">
        <v>198</v>
      </c>
      <c r="C12" s="54">
        <v>19.324000000000002</v>
      </c>
      <c r="D12" s="54">
        <v>4.0000000000000001E-3</v>
      </c>
      <c r="E12" s="54">
        <v>0.03</v>
      </c>
      <c r="F12" s="54">
        <v>0.02</v>
      </c>
      <c r="G12" s="54">
        <v>19.378000000000004</v>
      </c>
    </row>
    <row r="13" spans="1:7" s="101" customFormat="1" x14ac:dyDescent="0.2"/>
    <row r="14" spans="1:7" s="42" customFormat="1" x14ac:dyDescent="0.2">
      <c r="A14" s="56">
        <v>5</v>
      </c>
      <c r="B14" s="41" t="s">
        <v>197</v>
      </c>
      <c r="C14" s="54">
        <v>9.5790000000000006</v>
      </c>
      <c r="D14" s="54">
        <v>0.91800000000000004</v>
      </c>
      <c r="E14" s="54">
        <v>3.5999999999999997E-2</v>
      </c>
      <c r="F14" s="54">
        <v>2.5999999999999999E-2</v>
      </c>
      <c r="G14" s="54">
        <v>10.558999999999999</v>
      </c>
    </row>
    <row r="15" spans="1:7" s="101" customFormat="1" x14ac:dyDescent="0.2"/>
    <row r="16" spans="1:7" s="42" customFormat="1" x14ac:dyDescent="0.2">
      <c r="A16" s="56">
        <v>6</v>
      </c>
      <c r="B16" s="41" t="s">
        <v>196</v>
      </c>
      <c r="C16" s="54">
        <v>32.503999999999998</v>
      </c>
      <c r="D16" s="54">
        <v>0.255</v>
      </c>
      <c r="E16" s="54">
        <v>0.121</v>
      </c>
      <c r="F16" s="54">
        <v>4.4999999999999998E-2</v>
      </c>
      <c r="G16" s="54">
        <v>32.925000000000004</v>
      </c>
    </row>
    <row r="17" spans="1:7" s="101" customFormat="1" x14ac:dyDescent="0.2"/>
    <row r="18" spans="1:7" s="42" customFormat="1" x14ac:dyDescent="0.2">
      <c r="A18" s="55">
        <v>10</v>
      </c>
      <c r="B18" s="41" t="s">
        <v>65</v>
      </c>
      <c r="C18" s="54">
        <v>146.76</v>
      </c>
      <c r="D18" s="54">
        <v>253.33</v>
      </c>
      <c r="E18" s="54">
        <v>1.3859999999999999</v>
      </c>
      <c r="F18" s="54">
        <v>0.17399999999999999</v>
      </c>
      <c r="G18" s="54">
        <v>401.65000000000003</v>
      </c>
    </row>
    <row r="19" spans="1:7" s="102" customFormat="1" x14ac:dyDescent="0.2"/>
    <row r="20" spans="1:7" x14ac:dyDescent="0.2">
      <c r="A20" s="53">
        <v>11</v>
      </c>
      <c r="B20" s="40" t="s">
        <v>195</v>
      </c>
      <c r="C20" s="50">
        <v>2732.1170000000002</v>
      </c>
      <c r="D20" s="50">
        <v>259.72000000000003</v>
      </c>
      <c r="E20" s="50">
        <v>34.110999999999997</v>
      </c>
      <c r="F20" s="50">
        <v>1.643</v>
      </c>
      <c r="G20" s="50">
        <v>3027.5910000000003</v>
      </c>
    </row>
    <row r="21" spans="1:7" s="102" customFormat="1" x14ac:dyDescent="0.2"/>
    <row r="22" spans="1:7" x14ac:dyDescent="0.2">
      <c r="A22" s="51">
        <v>12</v>
      </c>
      <c r="B22" s="40" t="s">
        <v>194</v>
      </c>
      <c r="C22" s="50">
        <v>219.108</v>
      </c>
      <c r="D22" s="50">
        <v>204.59800000000001</v>
      </c>
      <c r="E22" s="50">
        <v>4.2210000000000001</v>
      </c>
      <c r="F22" s="50">
        <v>6.6000000000000003E-2</v>
      </c>
      <c r="G22" s="50">
        <v>427.99299999999999</v>
      </c>
    </row>
    <row r="23" spans="1:7" s="102" customFormat="1" x14ac:dyDescent="0.2"/>
    <row r="24" spans="1:7" x14ac:dyDescent="0.2">
      <c r="A24" s="51">
        <v>13</v>
      </c>
      <c r="B24" s="40" t="s">
        <v>193</v>
      </c>
      <c r="C24" s="50">
        <v>1222.6400000000001</v>
      </c>
      <c r="D24" s="50">
        <v>67.736999999999995</v>
      </c>
      <c r="E24" s="50">
        <v>14.881</v>
      </c>
      <c r="F24" s="50">
        <v>1E-3</v>
      </c>
      <c r="G24" s="50">
        <v>1305.2590000000002</v>
      </c>
    </row>
    <row r="25" spans="1:7" s="102" customFormat="1" x14ac:dyDescent="0.2"/>
    <row r="26" spans="1:7" x14ac:dyDescent="0.2">
      <c r="A26" s="51">
        <v>14</v>
      </c>
      <c r="B26" s="40" t="s">
        <v>192</v>
      </c>
      <c r="C26" s="50">
        <v>1791.251</v>
      </c>
      <c r="D26" s="50">
        <v>134.57599999999999</v>
      </c>
      <c r="E26" s="50">
        <v>142.59899999999999</v>
      </c>
      <c r="F26" s="50">
        <v>3.5009999999999999</v>
      </c>
      <c r="G26" s="50">
        <v>2071.9270000000001</v>
      </c>
    </row>
    <row r="27" spans="1:7" s="102" customFormat="1" x14ac:dyDescent="0.2"/>
    <row r="28" spans="1:7" x14ac:dyDescent="0.2">
      <c r="A28" s="51">
        <v>15</v>
      </c>
      <c r="B28" s="40" t="s">
        <v>191</v>
      </c>
      <c r="C28" s="50">
        <v>1051.557</v>
      </c>
      <c r="D28" s="50">
        <v>109.58799999999999</v>
      </c>
      <c r="E28" s="50">
        <v>4.7649999999999997</v>
      </c>
      <c r="F28" s="50">
        <v>1.1379999999999999</v>
      </c>
      <c r="G28" s="50">
        <v>1167.048</v>
      </c>
    </row>
    <row r="29" spans="1:7" s="102" customFormat="1" x14ac:dyDescent="0.2"/>
    <row r="30" spans="1:7" x14ac:dyDescent="0.2">
      <c r="A30" s="51">
        <v>20</v>
      </c>
      <c r="B30" s="40" t="s">
        <v>189</v>
      </c>
      <c r="C30" s="50">
        <v>395.452</v>
      </c>
      <c r="D30" s="50">
        <v>7695.5339999999997</v>
      </c>
      <c r="E30" s="50">
        <v>0.21299999999999999</v>
      </c>
      <c r="F30" s="50">
        <v>0.13</v>
      </c>
      <c r="G30" s="50">
        <v>8091.3289999999997</v>
      </c>
    </row>
    <row r="31" spans="1:7" s="102" customFormat="1" x14ac:dyDescent="0.2"/>
    <row r="32" spans="1:7" x14ac:dyDescent="0.2">
      <c r="A32" s="51">
        <v>21</v>
      </c>
      <c r="B32" s="40" t="s">
        <v>188</v>
      </c>
      <c r="C32" s="50">
        <v>126.629</v>
      </c>
      <c r="D32" s="50">
        <v>2921.4940000000001</v>
      </c>
      <c r="E32" s="50">
        <v>0.16200000000000001</v>
      </c>
      <c r="F32" s="50">
        <v>2.4940000000000002</v>
      </c>
      <c r="G32" s="50">
        <v>3050.779</v>
      </c>
    </row>
    <row r="33" spans="1:7" s="102" customFormat="1" x14ac:dyDescent="0.2"/>
    <row r="34" spans="1:7" x14ac:dyDescent="0.2">
      <c r="A34" s="51">
        <v>22</v>
      </c>
      <c r="B34" s="40" t="s">
        <v>187</v>
      </c>
      <c r="C34" s="50"/>
      <c r="D34" s="50">
        <v>11018.865</v>
      </c>
      <c r="E34" s="50"/>
      <c r="F34" s="50"/>
      <c r="G34" s="50">
        <v>11018.865</v>
      </c>
    </row>
    <row r="35" spans="1:7" s="102" customFormat="1" x14ac:dyDescent="0.2"/>
    <row r="36" spans="1:7" x14ac:dyDescent="0.2">
      <c r="A36" s="51">
        <v>23</v>
      </c>
      <c r="B36" s="40" t="s">
        <v>186</v>
      </c>
      <c r="C36" s="50">
        <v>0.30299999999999999</v>
      </c>
      <c r="D36" s="50">
        <v>9374.607</v>
      </c>
      <c r="E36" s="50"/>
      <c r="F36" s="50">
        <v>2.5000000000000001E-2</v>
      </c>
      <c r="G36" s="50">
        <v>9374.9349999999995</v>
      </c>
    </row>
    <row r="37" spans="1:7" s="102" customFormat="1" x14ac:dyDescent="0.2"/>
    <row r="38" spans="1:7" x14ac:dyDescent="0.2">
      <c r="A38" s="51">
        <v>24</v>
      </c>
      <c r="B38" s="40" t="s">
        <v>185</v>
      </c>
      <c r="C38" s="50">
        <v>93.203999999999994</v>
      </c>
      <c r="D38" s="50">
        <v>949.63599999999997</v>
      </c>
      <c r="E38" s="50">
        <v>0.248</v>
      </c>
      <c r="F38" s="50">
        <v>7.8E-2</v>
      </c>
      <c r="G38" s="50">
        <v>1043.1659999999999</v>
      </c>
    </row>
    <row r="39" spans="1:7" s="102" customFormat="1" x14ac:dyDescent="0.2"/>
    <row r="40" spans="1:7" x14ac:dyDescent="0.2">
      <c r="A40" s="53">
        <v>25</v>
      </c>
      <c r="B40" s="40" t="s">
        <v>184</v>
      </c>
      <c r="C40" s="50">
        <v>621.10900000000004</v>
      </c>
      <c r="D40" s="50">
        <v>6327.7929999999997</v>
      </c>
      <c r="E40" s="50">
        <v>0.09</v>
      </c>
      <c r="F40" s="50">
        <v>138.82</v>
      </c>
      <c r="G40" s="50">
        <v>7087.8119999999999</v>
      </c>
    </row>
    <row r="41" spans="1:7" s="102" customFormat="1" x14ac:dyDescent="0.2"/>
    <row r="42" spans="1:7" x14ac:dyDescent="0.2">
      <c r="A42" s="51">
        <v>30</v>
      </c>
      <c r="B42" s="52" t="s">
        <v>183</v>
      </c>
      <c r="C42" s="50">
        <v>4381.085</v>
      </c>
      <c r="D42" s="50">
        <v>3682.58</v>
      </c>
      <c r="E42" s="50">
        <v>33.435000000000002</v>
      </c>
      <c r="F42" s="50">
        <v>2.0569999999999999</v>
      </c>
      <c r="G42" s="50">
        <v>8099.1570000000002</v>
      </c>
    </row>
    <row r="43" spans="1:7" s="102" customFormat="1" x14ac:dyDescent="0.2"/>
    <row r="44" spans="1:7" x14ac:dyDescent="0.2">
      <c r="A44" s="51">
        <v>31</v>
      </c>
      <c r="B44" s="40" t="s">
        <v>182</v>
      </c>
      <c r="C44" s="50">
        <v>128.57400000000001</v>
      </c>
      <c r="D44" s="50">
        <v>4145.0079999999998</v>
      </c>
      <c r="E44" s="50">
        <v>4.359</v>
      </c>
      <c r="F44" s="50">
        <v>0.39500000000000002</v>
      </c>
      <c r="G44" s="50">
        <v>4278.3360000000002</v>
      </c>
    </row>
    <row r="45" spans="1:7" s="102" customFormat="1" x14ac:dyDescent="0.2"/>
    <row r="46" spans="1:7" x14ac:dyDescent="0.2">
      <c r="A46" s="51">
        <v>32</v>
      </c>
      <c r="B46" s="52" t="s">
        <v>181</v>
      </c>
      <c r="C46" s="50">
        <v>36.201999999999998</v>
      </c>
      <c r="D46" s="50">
        <v>404.00900000000001</v>
      </c>
      <c r="E46" s="50">
        <v>0.98</v>
      </c>
      <c r="F46" s="50">
        <v>5.5E-2</v>
      </c>
      <c r="G46" s="50">
        <v>441.24600000000004</v>
      </c>
    </row>
    <row r="47" spans="1:7" s="102" customFormat="1" x14ac:dyDescent="0.2"/>
    <row r="48" spans="1:7" x14ac:dyDescent="0.2">
      <c r="A48" s="51">
        <v>33</v>
      </c>
      <c r="B48" s="40" t="s">
        <v>180</v>
      </c>
      <c r="C48" s="50">
        <v>1.7909999999999999</v>
      </c>
      <c r="D48" s="50">
        <v>99.808000000000007</v>
      </c>
      <c r="E48" s="50"/>
      <c r="F48" s="50"/>
      <c r="G48" s="50">
        <v>101.599</v>
      </c>
    </row>
    <row r="49" spans="1:7" s="102" customFormat="1" x14ac:dyDescent="0.2"/>
    <row r="50" spans="1:7" x14ac:dyDescent="0.2">
      <c r="A50" s="51">
        <v>34</v>
      </c>
      <c r="B50" s="40" t="s">
        <v>179</v>
      </c>
      <c r="C50" s="50">
        <v>8.3450000000000006</v>
      </c>
      <c r="D50" s="50">
        <v>419.73399999999998</v>
      </c>
      <c r="E50" s="50"/>
      <c r="F50" s="50"/>
      <c r="G50" s="50">
        <v>428.07900000000001</v>
      </c>
    </row>
    <row r="51" spans="1:7" s="102" customFormat="1" x14ac:dyDescent="0.2"/>
    <row r="52" spans="1:7" x14ac:dyDescent="0.2">
      <c r="A52" s="51">
        <v>40</v>
      </c>
      <c r="B52" s="40" t="s">
        <v>178</v>
      </c>
      <c r="C52" s="50">
        <v>219.148</v>
      </c>
      <c r="D52" s="50">
        <v>82.135000000000005</v>
      </c>
      <c r="E52" s="50">
        <v>21.204999999999998</v>
      </c>
      <c r="F52" s="50">
        <v>0.501</v>
      </c>
      <c r="G52" s="50">
        <v>322.98899999999998</v>
      </c>
    </row>
    <row r="53" spans="1:7" s="102" customFormat="1" x14ac:dyDescent="0.2"/>
    <row r="54" spans="1:7" x14ac:dyDescent="0.2">
      <c r="A54" s="51">
        <v>41</v>
      </c>
      <c r="B54" s="40" t="s">
        <v>27</v>
      </c>
      <c r="C54" s="50">
        <v>896.64300000000003</v>
      </c>
      <c r="D54" s="50">
        <v>2930.4839999999999</v>
      </c>
      <c r="E54" s="50">
        <v>3.4159999999999999</v>
      </c>
      <c r="F54" s="50">
        <v>0.22600000000000001</v>
      </c>
      <c r="G54" s="50">
        <v>3830.7690000000002</v>
      </c>
    </row>
    <row r="55" spans="1:7" s="102" customFormat="1" x14ac:dyDescent="0.2"/>
    <row r="56" spans="1:7" x14ac:dyDescent="0.2">
      <c r="A56" s="51">
        <v>42</v>
      </c>
      <c r="B56" s="40" t="s">
        <v>177</v>
      </c>
      <c r="C56" s="50">
        <v>272.495</v>
      </c>
      <c r="D56" s="50">
        <v>1854.355</v>
      </c>
      <c r="E56" s="50">
        <v>8.6289999999999996</v>
      </c>
      <c r="F56" s="50">
        <v>0.254</v>
      </c>
      <c r="G56" s="50">
        <v>2135.7329999999997</v>
      </c>
    </row>
    <row r="57" spans="1:7" s="102" customFormat="1" x14ac:dyDescent="0.2"/>
    <row r="58" spans="1:7" x14ac:dyDescent="0.2">
      <c r="A58" s="51">
        <v>43</v>
      </c>
      <c r="B58" s="40" t="s">
        <v>176</v>
      </c>
      <c r="C58" s="50">
        <v>78.225999999999999</v>
      </c>
      <c r="D58" s="50">
        <v>549.11199999999997</v>
      </c>
      <c r="E58" s="50">
        <v>0.13500000000000001</v>
      </c>
      <c r="F58" s="50"/>
      <c r="G58" s="50">
        <v>627.47299999999996</v>
      </c>
    </row>
    <row r="59" spans="1:7" s="102" customFormat="1" x14ac:dyDescent="0.2"/>
    <row r="60" spans="1:7" x14ac:dyDescent="0.2">
      <c r="A60" s="51">
        <v>44</v>
      </c>
      <c r="B60" s="40" t="s">
        <v>175</v>
      </c>
      <c r="C60" s="50"/>
      <c r="D60" s="50">
        <v>976.03700000000003</v>
      </c>
      <c r="E60" s="50"/>
      <c r="F60" s="50"/>
      <c r="G60" s="50">
        <v>976.03700000000003</v>
      </c>
    </row>
    <row r="61" spans="1:7" s="102" customFormat="1" x14ac:dyDescent="0.2"/>
    <row r="62" spans="1:7" x14ac:dyDescent="0.2">
      <c r="A62" s="51">
        <v>45</v>
      </c>
      <c r="B62" s="40" t="s">
        <v>174</v>
      </c>
      <c r="C62" s="50">
        <v>59.677999999999997</v>
      </c>
      <c r="D62" s="50">
        <v>488.83100000000002</v>
      </c>
      <c r="E62" s="50">
        <v>53.067999999999998</v>
      </c>
      <c r="F62" s="50">
        <v>433.86799999999999</v>
      </c>
      <c r="G62" s="50">
        <v>1035.4449999999999</v>
      </c>
    </row>
    <row r="63" spans="1:7" s="102" customFormat="1" x14ac:dyDescent="0.2"/>
    <row r="64" spans="1:7" x14ac:dyDescent="0.2">
      <c r="A64" s="51">
        <v>46</v>
      </c>
      <c r="B64" s="40" t="s">
        <v>173</v>
      </c>
      <c r="C64" s="50">
        <v>36.661999999999999</v>
      </c>
      <c r="D64" s="50">
        <v>635</v>
      </c>
      <c r="E64" s="50">
        <v>2E-3</v>
      </c>
      <c r="F64" s="50">
        <v>100</v>
      </c>
      <c r="G64" s="50">
        <v>771.66399999999999</v>
      </c>
    </row>
    <row r="65" spans="1:7" s="102" customFormat="1" x14ac:dyDescent="0.2"/>
    <row r="66" spans="1:7" x14ac:dyDescent="0.2">
      <c r="A66" s="51">
        <v>51</v>
      </c>
      <c r="B66" s="40" t="s">
        <v>172</v>
      </c>
      <c r="C66" s="50">
        <v>4.5010000000000003</v>
      </c>
      <c r="D66" s="50"/>
      <c r="E66" s="50"/>
      <c r="F66" s="50"/>
      <c r="G66" s="50">
        <v>4.5010000000000003</v>
      </c>
    </row>
    <row r="67" spans="1:7" s="102" customFormat="1" x14ac:dyDescent="0.2"/>
    <row r="68" spans="1:7" x14ac:dyDescent="0.2">
      <c r="A68" s="51">
        <v>58</v>
      </c>
      <c r="B68" s="40" t="s">
        <v>171</v>
      </c>
      <c r="C68" s="50">
        <v>5622.1310000000003</v>
      </c>
      <c r="D68" s="50"/>
      <c r="E68" s="50"/>
      <c r="F68" s="50"/>
      <c r="G68" s="50">
        <v>5622.1310000000003</v>
      </c>
    </row>
    <row r="69" spans="1:7" s="102" customFormat="1" x14ac:dyDescent="0.2"/>
    <row r="70" spans="1:7" x14ac:dyDescent="0.2">
      <c r="A70" s="49"/>
      <c r="B70" s="48" t="s">
        <v>170</v>
      </c>
      <c r="C70" s="47">
        <f>SUM(C6:C68)</f>
        <v>20348.632000000001</v>
      </c>
      <c r="D70" s="47">
        <f>SUM(D6:D68)</f>
        <v>55661.822999999989</v>
      </c>
      <c r="E70" s="47">
        <f>SUM(E6:E68)</f>
        <v>329.45099999999996</v>
      </c>
      <c r="F70" s="47">
        <f>SUM(F6:F68)</f>
        <v>685.64099999999996</v>
      </c>
      <c r="G70" s="47">
        <f>SUM(G6:G68)</f>
        <v>77025.546999999991</v>
      </c>
    </row>
    <row r="72" spans="1:7" s="98" customFormat="1" x14ac:dyDescent="0.2">
      <c r="A72" s="98" t="s">
        <v>169</v>
      </c>
    </row>
    <row r="73" spans="1:7" s="100" customFormat="1" x14ac:dyDescent="0.2">
      <c r="A73" s="97"/>
    </row>
  </sheetData>
  <mergeCells count="38">
    <mergeCell ref="A69:XFD69"/>
    <mergeCell ref="A55:XFD55"/>
    <mergeCell ref="A57:XFD57"/>
    <mergeCell ref="A59:XFD59"/>
    <mergeCell ref="A61:XFD61"/>
    <mergeCell ref="A63:XFD63"/>
    <mergeCell ref="A65:XFD65"/>
    <mergeCell ref="A47:XFD47"/>
    <mergeCell ref="A49:XFD49"/>
    <mergeCell ref="A51:XFD51"/>
    <mergeCell ref="A53:XFD53"/>
    <mergeCell ref="A67:XFD67"/>
    <mergeCell ref="A37:XFD37"/>
    <mergeCell ref="A39:XFD39"/>
    <mergeCell ref="A41:XFD41"/>
    <mergeCell ref="A43:XFD43"/>
    <mergeCell ref="A45:XFD45"/>
    <mergeCell ref="A27:XFD27"/>
    <mergeCell ref="A29:XFD29"/>
    <mergeCell ref="A31:XFD31"/>
    <mergeCell ref="A33:XFD33"/>
    <mergeCell ref="A35:XFD35"/>
    <mergeCell ref="A1:XFD1"/>
    <mergeCell ref="A2:XFD2"/>
    <mergeCell ref="A73:XFD73"/>
    <mergeCell ref="A72:XFD72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</mergeCells>
  <pageMargins left="0.7" right="0.7" top="0.78740157499999996" bottom="0.78740157499999996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Budgetsichten - Tabellen 2016</dc:title>
  <cp:lastModifiedBy>Leicher</cp:lastModifiedBy>
  <cp:lastPrinted>2016-01-25T17:14:47Z</cp:lastPrinted>
  <dcterms:created xsi:type="dcterms:W3CDTF">2016-01-25T16:32:51Z</dcterms:created>
  <dcterms:modified xsi:type="dcterms:W3CDTF">2016-01-25T17:45:57Z</dcterms:modified>
</cp:coreProperties>
</file>