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 activeTab="7"/>
  </bookViews>
  <sheets>
    <sheet name="Tab.1" sheetId="1" r:id="rId1"/>
    <sheet name="Tab.2" sheetId="2" r:id="rId2"/>
    <sheet name="Tab.3" sheetId="3" r:id="rId3"/>
    <sheet name="Tab.4" sheetId="4" r:id="rId4"/>
    <sheet name="Tabellenteil_Tab.1" sheetId="5" r:id="rId5"/>
    <sheet name="Tabellenteil_Tab.2" sheetId="6" r:id="rId6"/>
    <sheet name="Tabellenteil_Tab.3" sheetId="7" r:id="rId7"/>
    <sheet name="Technischer_Teil_Tab.1" sheetId="8" r:id="rId8"/>
  </sheets>
  <calcPr calcId="145621"/>
</workbook>
</file>

<file path=xl/calcChain.xml><?xml version="1.0" encoding="utf-8"?>
<calcChain xmlns="http://schemas.openxmlformats.org/spreadsheetml/2006/main">
  <c r="E8" i="8" l="1"/>
  <c r="I8" i="8"/>
  <c r="E10" i="8"/>
  <c r="I10" i="8"/>
  <c r="E12" i="8"/>
  <c r="I12" i="8"/>
  <c r="E14" i="8"/>
  <c r="I14" i="8"/>
  <c r="E16" i="8"/>
  <c r="I16" i="8"/>
  <c r="B12" i="4"/>
  <c r="C12" i="4"/>
  <c r="D12" i="4"/>
  <c r="E12" i="4"/>
</calcChain>
</file>

<file path=xl/sharedStrings.xml><?xml version="1.0" encoding="utf-8"?>
<sst xmlns="http://schemas.openxmlformats.org/spreadsheetml/2006/main" count="150" uniqueCount="115">
  <si>
    <r>
      <t>1</t>
    </r>
    <r>
      <rPr>
        <sz val="10"/>
        <rFont val="Arial"/>
        <family val="2"/>
      </rPr>
      <t xml:space="preserve"> FV steht jeweils für Finanzierungsvoranschlag. </t>
    </r>
  </si>
  <si>
    <t>Quelle: BMF</t>
  </si>
  <si>
    <t>Summe:</t>
  </si>
  <si>
    <t xml:space="preserve">übrige Untergliederungen (UG) </t>
  </si>
  <si>
    <t>BM für Verkehr, Innovation und Technologie (UG 34)</t>
  </si>
  <si>
    <t>BM für Wissenschaft, Forschung und Wirtschaft (UG 33)</t>
  </si>
  <si>
    <t>BM für Wissenschaft, Forschung und Wirtschaft (UG 31)</t>
  </si>
  <si>
    <t>BVA-FV 2016</t>
  </si>
  <si>
    <r>
      <t xml:space="preserve">BVA-FV 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2015</t>
    </r>
  </si>
  <si>
    <t>in Mio. €</t>
  </si>
  <si>
    <t>Aufteilung auf Ressorts</t>
  </si>
  <si>
    <r>
      <t>1)</t>
    </r>
    <r>
      <rPr>
        <sz val="10"/>
        <rFont val="Arial"/>
        <family val="2"/>
      </rPr>
      <t xml:space="preserve"> FV steht jeweils für Finanzierungsvoranschlag.</t>
    </r>
  </si>
  <si>
    <t>Klima- und Energiefonds</t>
  </si>
  <si>
    <t>Fonds zur Förderung der wissenschaftlichen Forschung</t>
  </si>
  <si>
    <t>Forschungsförderungs GmbH</t>
  </si>
  <si>
    <t xml:space="preserve">Fördereinrichtungen </t>
  </si>
  <si>
    <t xml:space="preserve">Höhere Bundeslehranstalten </t>
  </si>
  <si>
    <t>Med Austron</t>
  </si>
  <si>
    <t>IST-Austria</t>
  </si>
  <si>
    <t>Ludwig Boltzmann Gesellschaft</t>
  </si>
  <si>
    <t xml:space="preserve">Austrian Institut of Technology/Austrian Research Centers  </t>
  </si>
  <si>
    <t xml:space="preserve">Österreichische Akademie der Wissenschaften </t>
  </si>
  <si>
    <t>Pädagogische Hochschulen</t>
  </si>
  <si>
    <t>Fachhochschulen</t>
  </si>
  <si>
    <t>Universitäten inkl. Klinischer Mehraufwand (Bau)</t>
  </si>
  <si>
    <t>Forschungseinrichtungen</t>
  </si>
  <si>
    <t>Wesentliche Empfänger</t>
  </si>
  <si>
    <r>
      <t>1</t>
    </r>
    <r>
      <rPr>
        <sz val="10"/>
        <rFont val="Arial"/>
        <family val="2"/>
      </rPr>
      <t xml:space="preserve"> FV steht jeweils für Finanzierungsvoranschlag</t>
    </r>
  </si>
  <si>
    <t>Sonstige</t>
  </si>
  <si>
    <t>IAEO Internationale Atomenergie Behörde</t>
  </si>
  <si>
    <t>FAO "Food and Agriculture Organization“ (UN)</t>
  </si>
  <si>
    <t xml:space="preserve">EMBL „European Molecular Biology Laboratory“ </t>
  </si>
  <si>
    <t>CERN Forschungszentrum Kernphysik</t>
  </si>
  <si>
    <t>ESO Europäische Südsternwarte</t>
  </si>
  <si>
    <t>EUMETSAT Europäische Organisation zum Betrieb von Wettersatelliten</t>
  </si>
  <si>
    <t xml:space="preserve">ESA Europäische Weltraumorganisation, Wahlprogramme </t>
  </si>
  <si>
    <t>ESA Europäische Weltraumorganisation, Pflichtprogramme</t>
  </si>
  <si>
    <t>Organisationen</t>
  </si>
  <si>
    <t>Internationale Organisationen</t>
  </si>
  <si>
    <t>AWS</t>
  </si>
  <si>
    <t>Christian Doppler Forschungsgesellschaft</t>
  </si>
  <si>
    <t>Akademie der Wissenschaften</t>
  </si>
  <si>
    <t>FWF</t>
  </si>
  <si>
    <t>FFG</t>
  </si>
  <si>
    <r>
      <t>1)</t>
    </r>
    <r>
      <rPr>
        <sz val="9"/>
        <rFont val="Arial"/>
        <family val="2"/>
      </rPr>
      <t xml:space="preserve"> 2006, 2007, 2009, 2011: Erhebungsergebnisse (Bund einschl. FWF, FFF/FFG).
2005, 2008, 2010, 2012, 2013: Beilagen T/Teil b zu den Bundesfinanzgesetzen (jeweils Erfolg).
2014, 2015: Beilage T/Teil b zum Bundesfinanzgesetz 2015 (jeweils Finanzierungsvoranschlag). 
2005: Zusätzlich: 84,4 Mio. EUR Nationalstiftung für Forschung, Technologie und Entwicklung sowie 121,3 Mio. EUR ausbezahlte Forschungsprämien.
2008: Zusätzlich: 91,0 Mio. EUR Nationalstiftung für Forschung, Technologie und Entwicklung sowie 340,6 Mio. EUR ausbezahlte Forschungsprämien.
2010: Zusätzlich: 74,6 Mio. EUR Nationalstiftung für Forschung, Technologie und Entwicklung sowie 328,8 Mio. EUR ausbezahlte Forschungsprämien.
2012: Zusätzlich: 53,9 Mio. EUR Nationalstiftung für Forschung, Technologie und Entwicklung sowie 574,1 Mio. EUR ausbezahlte Forschungsprämien.
2013: Zusätzlich: 92,8 Mio. EUR Nationalstiftung für Forschung, Technologie und Entwicklung sowie 378,3 Mio. EUR ausbezahlte Forschungsprämien.
2014: Zusätzlich: 38,7 Mio. EUR Nationalstiftung für Forschung, Technologie und Entwicklung sowie 493,2 Mio. EUR ausbezahlte Forschungsprämien. 
2015: Zusätzlich: 63,0 Mio. EUR Nationalstiftung für Forschung, Technologie und Entwicklung sowie 493,0 Mio. EUR nach dem dzt. Informationsstand voraussichtlich zur Auszahlung gelangende Forschungsprämien (Quelle: BMF, April 2015).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2006, 2007, 2009, 2011: Erhebungsergebnisse. 2005, 2008, 2010, 2012-2015: Auf der Basis der von den Ämtern der Landesregierungen gemeldeten F&amp;E-Ausgaben-Schätzungen.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Finanzierung durch die Wirtschaft. 2006, 2007, 2009, 2011: Erhebungsergebnisse. 2005, 2008, 2010, 2012-2015: Schätzung durch Bundesanstalt Statistik Austria.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2006, 2007, 2009, 2011: Erhebungsergebnisse. 2005, 2008, 2010, 2012-2015: Schätzung durch Bundesanstalt Statistik Austria. Unter  Einschluss der Rückflüsse aus den EU-Rahmenprogrammen für Forschung, technologische Entwicklung und Demonstration.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Finanzierung durch Gemeinden (ohne Wien), durch Kammern, durch Sozialversicherungsträger sowie sonstige öffentliche Finanzierung und Finanzierung durch den privaten gemeinnützigen Sektor. 2006, 2007, 2009, 2011: Erhebungsergebnisse. 2005, 2008, 2010, 2012-2015: Schätzung durch Bundesanstalt Statistik Austria. 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>2005-2013: Bundesanstalt Statistik Austria, Stand April 2014. 2014: WIFO im Auftrag von Bundesanstalt Statistik Austria. 2015: WIFO Konjunkturprognose März 2015. Darstellung des BIP gem. ESVG 2010.</t>
    </r>
  </si>
  <si>
    <t>Quelle: Bundesanstalt Statistik Österreich</t>
  </si>
  <si>
    <t>Bruttoinlandsausgaben 
für F&amp;E in % des BIP</t>
  </si>
  <si>
    <r>
      <t xml:space="preserve">BIP nominell </t>
    </r>
    <r>
      <rPr>
        <vertAlign val="superscript"/>
        <sz val="10"/>
        <rFont val="Arial"/>
        <family val="2"/>
      </rPr>
      <t>6)</t>
    </r>
    <r>
      <rPr>
        <sz val="10"/>
        <rFont val="Arial"/>
        <family val="2"/>
      </rPr>
      <t xml:space="preserve"> 
in Mrd. EUR </t>
    </r>
  </si>
  <si>
    <r>
      <t xml:space="preserve">E. Sonstige </t>
    </r>
    <r>
      <rPr>
        <vertAlign val="superscript"/>
        <sz val="10"/>
        <rFont val="Arial"/>
        <family val="2"/>
      </rPr>
      <t>5)</t>
    </r>
  </si>
  <si>
    <r>
      <t xml:space="preserve">D. Ausland </t>
    </r>
    <r>
      <rPr>
        <vertAlign val="superscript"/>
        <sz val="10"/>
        <rFont val="Arial"/>
        <family val="2"/>
      </rPr>
      <t>4)</t>
    </r>
  </si>
  <si>
    <r>
      <t xml:space="preserve">C. Unternehmenssektor </t>
    </r>
    <r>
      <rPr>
        <vertAlign val="superscript"/>
        <sz val="10"/>
        <rFont val="Arial"/>
        <family val="2"/>
      </rPr>
      <t>3)</t>
    </r>
  </si>
  <si>
    <r>
      <t xml:space="preserve">B. Bundesländer </t>
    </r>
    <r>
      <rPr>
        <vertAlign val="superscript"/>
        <sz val="10"/>
        <rFont val="Arial"/>
        <family val="2"/>
      </rPr>
      <t>2)</t>
    </r>
  </si>
  <si>
    <r>
      <t xml:space="preserve">A. Bund </t>
    </r>
    <r>
      <rPr>
        <vertAlign val="superscript"/>
        <sz val="10"/>
        <rFont val="Arial"/>
        <family val="2"/>
      </rPr>
      <t>1)</t>
    </r>
  </si>
  <si>
    <t>finanziert durch:</t>
  </si>
  <si>
    <t>1. Bruttoinlandsausgaben für F&amp;E</t>
  </si>
  <si>
    <t>Finanzierungssektoren</t>
  </si>
  <si>
    <t xml:space="preserve">Tabelle 1 - Globalschätzung 2015: Bruttoinlandsausgaben für F&amp;E-Finanzierung der in Österreich durchgeführten Forschung und experimentellen Entwicklung </t>
  </si>
  <si>
    <r>
      <t>a)</t>
    </r>
    <r>
      <rPr>
        <sz val="9"/>
        <rFont val="Arial"/>
        <family val="2"/>
      </rPr>
      <t xml:space="preserve"> Bruch in der Zeitreihe. 
</t>
    </r>
    <r>
      <rPr>
        <vertAlign val="superscript"/>
        <sz val="9"/>
        <rFont val="Arial"/>
        <family val="2"/>
      </rPr>
      <t>b)</t>
    </r>
    <r>
      <rPr>
        <sz val="9"/>
        <rFont val="Arial"/>
        <family val="2"/>
      </rPr>
      <t xml:space="preserve">Schätzung des OECD-Sekretariats auf Basis nationaler Quellen.
</t>
    </r>
    <r>
      <rPr>
        <vertAlign val="superscript"/>
        <sz val="9"/>
        <rFont val="Arial"/>
        <family val="2"/>
      </rPr>
      <t>d)</t>
    </r>
    <r>
      <rPr>
        <sz val="9"/>
        <rFont val="Arial"/>
        <family val="2"/>
      </rPr>
      <t xml:space="preserve">F&amp;E-Ausgaben für Landesverteidigung nicht enthalten. 
</t>
    </r>
    <r>
      <rPr>
        <vertAlign val="superscript"/>
        <sz val="9"/>
        <rFont val="Arial"/>
        <family val="2"/>
      </rPr>
      <t>j)</t>
    </r>
    <r>
      <rPr>
        <sz val="9"/>
        <rFont val="Arial"/>
        <family val="2"/>
      </rPr>
      <t xml:space="preserve">Ohne Investitionsausgaben.
</t>
    </r>
    <r>
      <rPr>
        <vertAlign val="superscript"/>
        <sz val="9"/>
        <rFont val="Arial"/>
        <family val="2"/>
      </rPr>
      <t>p)</t>
    </r>
    <r>
      <rPr>
        <sz val="9"/>
        <rFont val="Arial"/>
        <family val="2"/>
      </rPr>
      <t xml:space="preserve">Vorläufige Werte. 
</t>
    </r>
  </si>
  <si>
    <t>Quelle: OECD, MSTI (2015)/1: Juli 2015.</t>
  </si>
  <si>
    <t>.</t>
  </si>
  <si>
    <r>
      <t>p)</t>
    </r>
    <r>
      <rPr>
        <sz val="9"/>
        <rFont val="Arial"/>
        <family val="2"/>
      </rPr>
      <t xml:space="preserve"> 2,73</t>
    </r>
  </si>
  <si>
    <r>
      <t>p)</t>
    </r>
    <r>
      <rPr>
        <sz val="9"/>
        <rFont val="Arial"/>
        <family val="2"/>
      </rPr>
      <t xml:space="preserve"> 1,63</t>
    </r>
  </si>
  <si>
    <r>
      <t>p)</t>
    </r>
    <r>
      <rPr>
        <sz val="9"/>
        <rFont val="Arial"/>
        <family val="2"/>
      </rPr>
      <t xml:space="preserve"> 2,23</t>
    </r>
  </si>
  <si>
    <r>
      <t>p)</t>
    </r>
    <r>
      <rPr>
        <sz val="9"/>
        <rFont val="Arial"/>
        <family val="2"/>
      </rPr>
      <t xml:space="preserve"> 2,85</t>
    </r>
  </si>
  <si>
    <r>
      <t>a)</t>
    </r>
    <r>
      <rPr>
        <sz val="9"/>
        <rFont val="Arial"/>
        <family val="2"/>
      </rPr>
      <t xml:space="preserve"> 2,18</t>
    </r>
  </si>
  <si>
    <r>
      <t>a)</t>
    </r>
    <r>
      <rPr>
        <sz val="9"/>
        <rFont val="Arial"/>
        <family val="2"/>
      </rPr>
      <t xml:space="preserve"> 3,00</t>
    </r>
  </si>
  <si>
    <r>
      <t>a)</t>
    </r>
    <r>
      <rPr>
        <sz val="9"/>
        <rFont val="Arial"/>
        <family val="2"/>
      </rPr>
      <t xml:space="preserve"> 3,39</t>
    </r>
  </si>
  <si>
    <r>
      <t>a)</t>
    </r>
    <r>
      <rPr>
        <sz val="9"/>
        <rFont val="Arial"/>
        <family val="2"/>
      </rPr>
      <t xml:space="preserve"> 2,09</t>
    </r>
  </si>
  <si>
    <r>
      <t>a)</t>
    </r>
    <r>
      <rPr>
        <sz val="9"/>
        <rFont val="Arial"/>
        <family val="2"/>
      </rPr>
      <t xml:space="preserve"> 2,55</t>
    </r>
  </si>
  <si>
    <r>
      <t>a)</t>
    </r>
    <r>
      <rPr>
        <sz val="9"/>
        <rFont val="Arial"/>
        <family val="2"/>
      </rPr>
      <t xml:space="preserve"> 2,08</t>
    </r>
  </si>
  <si>
    <r>
      <t>a)</t>
    </r>
    <r>
      <rPr>
        <sz val="9"/>
        <rFont val="Arial"/>
        <family val="2"/>
      </rPr>
      <t xml:space="preserve"> 2,50</t>
    </r>
  </si>
  <si>
    <r>
      <t>a)</t>
    </r>
    <r>
      <rPr>
        <sz val="9"/>
        <rFont val="Arial"/>
        <family val="2"/>
      </rPr>
      <t xml:space="preserve"> 2,14</t>
    </r>
  </si>
  <si>
    <r>
      <t>a)</t>
    </r>
    <r>
      <rPr>
        <sz val="9"/>
        <rFont val="Arial"/>
        <family val="2"/>
      </rPr>
      <t xml:space="preserve"> 1,99</t>
    </r>
  </si>
  <si>
    <r>
      <t>a)</t>
    </r>
    <r>
      <rPr>
        <sz val="9"/>
        <rFont val="Arial"/>
        <family val="2"/>
      </rPr>
      <t xml:space="preserve"> 3,13</t>
    </r>
  </si>
  <si>
    <r>
      <t xml:space="preserve">OECD-Total </t>
    </r>
    <r>
      <rPr>
        <vertAlign val="superscript"/>
        <sz val="9"/>
        <rFont val="Arial"/>
        <family val="2"/>
      </rPr>
      <t>b)</t>
    </r>
  </si>
  <si>
    <r>
      <t xml:space="preserve">USA </t>
    </r>
    <r>
      <rPr>
        <vertAlign val="superscript"/>
        <sz val="9"/>
        <rFont val="Arial"/>
        <family val="2"/>
      </rPr>
      <t>j)</t>
    </r>
  </si>
  <si>
    <r>
      <t xml:space="preserve">EU 28 </t>
    </r>
    <r>
      <rPr>
        <vertAlign val="superscript"/>
        <sz val="9"/>
        <rFont val="Arial"/>
        <family val="2"/>
      </rPr>
      <t>b)</t>
    </r>
  </si>
  <si>
    <r>
      <t xml:space="preserve">Ungarn </t>
    </r>
    <r>
      <rPr>
        <vertAlign val="superscript"/>
        <sz val="9"/>
        <rFont val="Arial"/>
        <family val="2"/>
      </rPr>
      <t>d)</t>
    </r>
  </si>
  <si>
    <t>Korea</t>
  </si>
  <si>
    <t>Vereinigtes Königreich</t>
  </si>
  <si>
    <t>Schweden</t>
  </si>
  <si>
    <t>Österreich</t>
  </si>
  <si>
    <t>Frankreich</t>
  </si>
  <si>
    <t>Finnland</t>
  </si>
  <si>
    <t>Deutschland</t>
  </si>
  <si>
    <t>Berichtsperiode</t>
  </si>
  <si>
    <t>in % des BIP</t>
  </si>
  <si>
    <t xml:space="preserve">Tabelle 2 - Bruttoinlandsausgaben für F&amp;E im internationalen Vergleich </t>
  </si>
  <si>
    <r>
      <t>1)</t>
    </r>
    <r>
      <rPr>
        <sz val="9"/>
        <rFont val="Arial"/>
        <family val="2"/>
      </rPr>
      <t xml:space="preserve"> Rubrik 3 "interne Politikbereiche", ab 2007 Rubrik 1 "Nachhaltiges Wachstum"</t>
    </r>
  </si>
  <si>
    <t>Quelle: Europäische Kommission, EU-Haushalt 2014 Finanzbericht.</t>
  </si>
  <si>
    <t>Finanzierungsanteil Österreichs am EU-Haushalt in %</t>
  </si>
  <si>
    <t>in % der zugerechneten, operativen EU28-Gesamtausgaben der EU</t>
  </si>
  <si>
    <r>
      <t xml:space="preserve">Forschung und technologische Entwicklung  in Mio. € </t>
    </r>
    <r>
      <rPr>
        <vertAlign val="superscript"/>
        <sz val="9"/>
        <rFont val="Arial"/>
        <family val="2"/>
      </rPr>
      <t>1)</t>
    </r>
  </si>
  <si>
    <t xml:space="preserve">Rückflüsse gemäß Europäischer Kommission </t>
  </si>
  <si>
    <t>Tabelle 3 - EU-Rückflüsse im Bereich F&amp;E</t>
  </si>
  <si>
    <r>
      <t>1)</t>
    </r>
    <r>
      <rPr>
        <sz val="10"/>
        <rFont val="Arial"/>
        <family val="2"/>
      </rPr>
      <t xml:space="preserve"> Detailübersicht Forschungswirksame Mittelverwendung des Bundes, Teil a bzw. Teil b</t>
    </r>
  </si>
  <si>
    <t>übrige Ressorts</t>
  </si>
  <si>
    <t>BM Land- und Forstwirtschaft, Umwelt und Wasserwirtschaft</t>
  </si>
  <si>
    <t>42, 43</t>
  </si>
  <si>
    <t>BM Verkehr, Innovation und Technologie</t>
  </si>
  <si>
    <t>34, 41</t>
  </si>
  <si>
    <t>,</t>
  </si>
  <si>
    <t>BM Wissenschaft, Forschung und Wirtschaft</t>
  </si>
  <si>
    <t>31, 33, 40</t>
  </si>
  <si>
    <t>BM Bildung und Frauen</t>
  </si>
  <si>
    <t>30</t>
  </si>
  <si>
    <t>Summe</t>
  </si>
  <si>
    <r>
      <t xml:space="preserve">Teil b </t>
    </r>
    <r>
      <rPr>
        <vertAlign val="superscript"/>
        <sz val="10"/>
        <rFont val="Arial"/>
        <family val="2"/>
      </rPr>
      <t>1)</t>
    </r>
  </si>
  <si>
    <r>
      <t xml:space="preserve">Teil a </t>
    </r>
    <r>
      <rPr>
        <vertAlign val="superscript"/>
        <sz val="10"/>
        <rFont val="Arial"/>
        <family val="2"/>
      </rPr>
      <t>1)</t>
    </r>
  </si>
  <si>
    <t>Ressort</t>
  </si>
  <si>
    <t>UG</t>
  </si>
  <si>
    <t>BVA 2016</t>
  </si>
  <si>
    <t>BVA 2015</t>
  </si>
  <si>
    <t>Ausgaben des Bundes für Forschung und Forschungsförderung nach Ressorts, BVA 2016</t>
  </si>
  <si>
    <t>Nationalstiftung für Forschung, Technologie und Entwicklung: Gliederung nach Begünstigten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</si>
</sst>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"/>
    <numFmt numFmtId="165" formatCode="0.000"/>
    <numFmt numFmtId="166" formatCode="0.0"/>
    <numFmt numFmtId="167" formatCode="#,##0.00;[Red]#,##0.00"/>
    <numFmt numFmtId="168" formatCode="#,##0.0"/>
  </numFmts>
  <fonts count="14" x14ac:knownFonts="1"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Verdana"/>
      <family val="2"/>
    </font>
    <font>
      <i/>
      <sz val="8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10" fillId="0" borderId="0"/>
  </cellStyleXfs>
  <cellXfs count="131">
    <xf numFmtId="0" fontId="0" fillId="0" borderId="0" xfId="0"/>
    <xf numFmtId="0" fontId="1" fillId="0" borderId="0" xfId="0" applyFont="1" applyBorder="1"/>
    <xf numFmtId="164" fontId="1" fillId="0" borderId="0" xfId="0" applyNumberFormat="1" applyFont="1" applyBorder="1"/>
    <xf numFmtId="0" fontId="1" fillId="0" borderId="0" xfId="0" applyFont="1" applyFill="1" applyBorder="1" applyAlignment="1">
      <alignment horizontal="left"/>
    </xf>
    <xf numFmtId="0" fontId="1" fillId="0" borderId="0" xfId="0" applyFont="1" applyBorder="1" applyAlignment="1">
      <alignment wrapText="1"/>
    </xf>
    <xf numFmtId="165" fontId="1" fillId="0" borderId="0" xfId="0" applyNumberFormat="1" applyFont="1" applyBorder="1"/>
    <xf numFmtId="164" fontId="1" fillId="2" borderId="0" xfId="0" applyNumberFormat="1" applyFont="1" applyFill="1" applyBorder="1"/>
    <xf numFmtId="0" fontId="1" fillId="0" borderId="0" xfId="0" applyFont="1" applyFill="1" applyBorder="1"/>
    <xf numFmtId="0" fontId="6" fillId="0" borderId="0" xfId="1"/>
    <xf numFmtId="165" fontId="1" fillId="0" borderId="0" xfId="1" applyNumberFormat="1" applyFont="1" applyFill="1" applyBorder="1"/>
    <xf numFmtId="0" fontId="1" fillId="0" borderId="0" xfId="1" applyFont="1"/>
    <xf numFmtId="0" fontId="1" fillId="0" borderId="0" xfId="1" applyFont="1" applyBorder="1"/>
    <xf numFmtId="165" fontId="1" fillId="0" borderId="0" xfId="1" applyNumberFormat="1" applyFont="1" applyBorder="1"/>
    <xf numFmtId="0" fontId="1" fillId="0" borderId="0" xfId="1" applyFont="1" applyBorder="1" applyAlignment="1">
      <alignment horizontal="justify"/>
    </xf>
    <xf numFmtId="0" fontId="4" fillId="0" borderId="0" xfId="1" applyFont="1" applyBorder="1" applyAlignment="1">
      <alignment horizontal="justify"/>
    </xf>
    <xf numFmtId="164" fontId="1" fillId="0" borderId="0" xfId="1" applyNumberFormat="1" applyFont="1" applyBorder="1"/>
    <xf numFmtId="0" fontId="1" fillId="0" borderId="0" xfId="1" applyFont="1" applyBorder="1" applyAlignment="1"/>
    <xf numFmtId="0" fontId="1" fillId="0" borderId="0" xfId="1" applyFont="1" applyBorder="1" applyAlignment="1">
      <alignment horizontal="justify" wrapText="1"/>
    </xf>
    <xf numFmtId="164" fontId="1" fillId="0" borderId="0" xfId="1" applyNumberFormat="1" applyFont="1" applyFill="1" applyBorder="1"/>
    <xf numFmtId="0" fontId="1" fillId="0" borderId="0" xfId="1" applyFont="1" applyBorder="1" applyAlignment="1">
      <alignment horizontal="right"/>
    </xf>
    <xf numFmtId="4" fontId="0" fillId="0" borderId="0" xfId="0" applyNumberFormat="1"/>
    <xf numFmtId="164" fontId="0" fillId="0" borderId="0" xfId="0" applyNumberFormat="1"/>
    <xf numFmtId="164" fontId="1" fillId="0" borderId="0" xfId="0" applyNumberFormat="1" applyFont="1"/>
    <xf numFmtId="0" fontId="0" fillId="0" borderId="0" xfId="0" applyAlignment="1">
      <alignment horizontal="left"/>
    </xf>
    <xf numFmtId="166" fontId="0" fillId="0" borderId="0" xfId="0" applyNumberFormat="1"/>
    <xf numFmtId="166" fontId="4" fillId="0" borderId="0" xfId="0" applyNumberFormat="1" applyFont="1"/>
    <xf numFmtId="0" fontId="4" fillId="0" borderId="0" xfId="0" applyFont="1" applyFill="1" applyBorder="1"/>
    <xf numFmtId="166" fontId="1" fillId="0" borderId="0" xfId="0" applyNumberFormat="1" applyFont="1" applyFill="1" applyBorder="1"/>
    <xf numFmtId="166" fontId="1" fillId="0" borderId="0" xfId="0" applyNumberFormat="1" applyFont="1" applyFill="1" applyBorder="1" applyAlignment="1">
      <alignment horizontal="right"/>
    </xf>
    <xf numFmtId="166" fontId="1" fillId="0" borderId="0" xfId="0" applyNumberFormat="1" applyFont="1" applyBorder="1" applyAlignment="1">
      <alignment horizontal="right"/>
    </xf>
    <xf numFmtId="166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4" fontId="11" fillId="0" borderId="1" xfId="2" applyNumberFormat="1" applyFont="1" applyFill="1" applyBorder="1" applyAlignment="1"/>
    <xf numFmtId="0" fontId="11" fillId="0" borderId="1" xfId="1" applyFont="1" applyBorder="1"/>
    <xf numFmtId="2" fontId="11" fillId="0" borderId="1" xfId="2" applyNumberFormat="1" applyFont="1" applyBorder="1" applyAlignment="1"/>
    <xf numFmtId="0" fontId="1" fillId="0" borderId="1" xfId="1" applyFont="1" applyBorder="1" applyAlignment="1">
      <alignment wrapText="1"/>
    </xf>
    <xf numFmtId="4" fontId="12" fillId="0" borderId="0" xfId="2" applyNumberFormat="1" applyFont="1" applyFill="1" applyAlignment="1"/>
    <xf numFmtId="4" fontId="12" fillId="0" borderId="0" xfId="2" applyNumberFormat="1" applyFont="1" applyAlignment="1"/>
    <xf numFmtId="0" fontId="1" fillId="0" borderId="0" xfId="1" applyFont="1" applyAlignment="1">
      <alignment wrapText="1"/>
    </xf>
    <xf numFmtId="4" fontId="10" fillId="0" borderId="0" xfId="1" applyNumberFormat="1" applyFont="1"/>
    <xf numFmtId="4" fontId="10" fillId="0" borderId="0" xfId="2" applyNumberFormat="1" applyFont="1" applyFill="1" applyAlignment="1"/>
    <xf numFmtId="167" fontId="10" fillId="0" borderId="0" xfId="1" applyNumberFormat="1" applyFont="1"/>
    <xf numFmtId="4" fontId="10" fillId="0" borderId="0" xfId="2" applyNumberFormat="1" applyFont="1" applyAlignment="1"/>
    <xf numFmtId="0" fontId="1" fillId="0" borderId="0" xfId="1" applyFont="1" applyFill="1" applyAlignment="1"/>
    <xf numFmtId="4" fontId="10" fillId="0" borderId="0" xfId="1" applyNumberFormat="1" applyFont="1" applyFill="1"/>
    <xf numFmtId="0" fontId="1" fillId="0" borderId="0" xfId="1" applyFont="1" applyFill="1" applyAlignment="1">
      <alignment wrapText="1"/>
    </xf>
    <xf numFmtId="0" fontId="1" fillId="0" borderId="0" xfId="1" applyFont="1" applyAlignment="1">
      <alignment horizontal="right"/>
    </xf>
    <xf numFmtId="4" fontId="1" fillId="0" borderId="0" xfId="1" applyNumberFormat="1" applyFont="1"/>
    <xf numFmtId="167" fontId="1" fillId="0" borderId="0" xfId="1" applyNumberFormat="1" applyFont="1"/>
    <xf numFmtId="4" fontId="1" fillId="0" borderId="0" xfId="2" applyNumberFormat="1" applyFont="1" applyAlignment="1"/>
    <xf numFmtId="0" fontId="1" fillId="0" borderId="0" xfId="1" applyFont="1" applyFill="1" applyBorder="1" applyAlignment="1">
      <alignment horizontal="right" vertical="center"/>
    </xf>
    <xf numFmtId="0" fontId="1" fillId="0" borderId="0" xfId="1" applyFont="1" applyBorder="1" applyAlignment="1">
      <alignment horizontal="right" vertical="center"/>
    </xf>
    <xf numFmtId="0" fontId="1" fillId="0" borderId="1" xfId="2" applyFont="1" applyBorder="1" applyAlignment="1">
      <alignment horizontal="left" vertical="center"/>
    </xf>
    <xf numFmtId="0" fontId="0" fillId="0" borderId="0" xfId="0" applyFill="1"/>
    <xf numFmtId="0" fontId="8" fillId="0" borderId="0" xfId="0" applyFont="1" applyFill="1"/>
    <xf numFmtId="0" fontId="0" fillId="0" borderId="0" xfId="0" applyFill="1" applyAlignment="1">
      <alignment horizontal="right"/>
    </xf>
    <xf numFmtId="2" fontId="8" fillId="0" borderId="0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horizontal="center" vertical="center"/>
    </xf>
    <xf numFmtId="2" fontId="8" fillId="0" borderId="0" xfId="0" applyNumberFormat="1" applyFont="1" applyFill="1" applyAlignment="1">
      <alignment horizontal="right"/>
    </xf>
    <xf numFmtId="0" fontId="9" fillId="0" borderId="0" xfId="0" applyFont="1" applyFill="1" applyAlignment="1">
      <alignment horizontal="right"/>
    </xf>
    <xf numFmtId="0" fontId="8" fillId="0" borderId="0" xfId="0" applyFont="1" applyFill="1" applyAlignment="1">
      <alignment horizontal="right"/>
    </xf>
    <xf numFmtId="2" fontId="9" fillId="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0" fontId="8" fillId="0" borderId="0" xfId="0" applyFont="1" applyFill="1" applyAlignment="1">
      <alignment horizontal="center"/>
    </xf>
    <xf numFmtId="2" fontId="8" fillId="0" borderId="0" xfId="0" applyNumberFormat="1" applyFont="1" applyFill="1"/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/>
    <xf numFmtId="2" fontId="8" fillId="0" borderId="0" xfId="0" applyNumberFormat="1" applyFont="1"/>
    <xf numFmtId="2" fontId="8" fillId="0" borderId="0" xfId="0" applyNumberFormat="1" applyFont="1" applyBorder="1"/>
    <xf numFmtId="0" fontId="8" fillId="0" borderId="0" xfId="0" applyFont="1" applyBorder="1"/>
    <xf numFmtId="0" fontId="13" fillId="0" borderId="0" xfId="0" applyFont="1"/>
    <xf numFmtId="0" fontId="13" fillId="0" borderId="0" xfId="0" applyFont="1" applyBorder="1"/>
    <xf numFmtId="49" fontId="0" fillId="0" borderId="0" xfId="0" applyNumberFormat="1"/>
    <xf numFmtId="164" fontId="1" fillId="0" borderId="0" xfId="0" applyNumberFormat="1" applyFont="1" applyAlignment="1">
      <alignment horizontal="right"/>
    </xf>
    <xf numFmtId="49" fontId="4" fillId="0" borderId="0" xfId="0" applyNumberFormat="1" applyFont="1"/>
    <xf numFmtId="49" fontId="1" fillId="0" borderId="0" xfId="0" applyNumberFormat="1" applyFont="1"/>
    <xf numFmtId="164" fontId="0" fillId="0" borderId="0" xfId="0" applyNumberFormat="1" applyAlignment="1">
      <alignment horizontal="right"/>
    </xf>
    <xf numFmtId="0" fontId="0" fillId="0" borderId="0" xfId="0" applyAlignment="1"/>
    <xf numFmtId="0" fontId="1" fillId="0" borderId="0" xfId="0" applyFont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4" fontId="1" fillId="0" borderId="0" xfId="0" applyNumberFormat="1" applyFont="1" applyAlignment="1">
      <alignment horizontal="right"/>
    </xf>
    <xf numFmtId="0" fontId="8" fillId="0" borderId="0" xfId="0" applyFont="1" applyFill="1" applyBorder="1" applyAlignment="1">
      <alignment horizontal="right" textRotation="90" wrapText="1"/>
    </xf>
    <xf numFmtId="0" fontId="0" fillId="0" borderId="0" xfId="0" applyAlignment="1">
      <alignment horizontal="right"/>
    </xf>
    <xf numFmtId="0" fontId="2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left"/>
    </xf>
    <xf numFmtId="0" fontId="3" fillId="0" borderId="0" xfId="0" applyFont="1" applyBorder="1" applyAlignment="1">
      <alignment wrapText="1"/>
    </xf>
    <xf numFmtId="0" fontId="1" fillId="0" borderId="0" xfId="0" applyFont="1" applyBorder="1" applyAlignment="1"/>
    <xf numFmtId="0" fontId="3" fillId="0" borderId="0" xfId="0" applyFont="1" applyBorder="1" applyAlignment="1"/>
    <xf numFmtId="0" fontId="1" fillId="0" borderId="0" xfId="0" applyFont="1" applyBorder="1" applyAlignment="1">
      <alignment horizontal="center" vertical="center" wrapText="1"/>
    </xf>
    <xf numFmtId="4" fontId="3" fillId="0" borderId="0" xfId="0" applyNumberFormat="1" applyFont="1" applyBorder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1" fillId="0" borderId="0" xfId="1" applyFont="1" applyBorder="1" applyAlignment="1"/>
    <xf numFmtId="0" fontId="6" fillId="0" borderId="0" xfId="1" applyAlignment="1"/>
    <xf numFmtId="0" fontId="5" fillId="0" borderId="0" xfId="1" applyFont="1" applyBorder="1" applyAlignment="1">
      <alignment wrapText="1"/>
    </xf>
    <xf numFmtId="0" fontId="4" fillId="0" borderId="0" xfId="1" applyFont="1" applyBorder="1" applyAlignment="1"/>
    <xf numFmtId="0" fontId="2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3" fillId="0" borderId="0" xfId="1" applyFont="1" applyBorder="1"/>
    <xf numFmtId="0" fontId="7" fillId="0" borderId="0" xfId="1" applyFont="1" applyBorder="1"/>
    <xf numFmtId="0" fontId="1" fillId="0" borderId="0" xfId="1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1" fillId="0" borderId="2" xfId="1" applyFont="1" applyBorder="1" applyAlignment="1">
      <alignment horizontal="center"/>
    </xf>
    <xf numFmtId="0" fontId="4" fillId="0" borderId="0" xfId="1" applyFont="1" applyAlignment="1">
      <alignment horizontal="left" vertical="top" wrapText="1"/>
    </xf>
    <xf numFmtId="0" fontId="1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wrapText="1"/>
    </xf>
    <xf numFmtId="0" fontId="8" fillId="0" borderId="0" xfId="1" applyFont="1" applyAlignment="1">
      <alignment horizontal="left" wrapText="1"/>
    </xf>
    <xf numFmtId="0" fontId="1" fillId="0" borderId="0" xfId="1" applyFont="1" applyAlignment="1">
      <alignment horizontal="left"/>
    </xf>
    <xf numFmtId="0" fontId="1" fillId="0" borderId="2" xfId="1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168" fontId="9" fillId="0" borderId="0" xfId="0" applyNumberFormat="1" applyFont="1" applyFill="1" applyAlignment="1">
      <alignment horizontal="left" wrapText="1"/>
    </xf>
    <xf numFmtId="168" fontId="8" fillId="0" borderId="0" xfId="0" applyNumberFormat="1" applyFont="1" applyFill="1" applyAlignment="1">
      <alignment horizontal="left" wrapText="1"/>
    </xf>
    <xf numFmtId="0" fontId="1" fillId="0" borderId="0" xfId="0" applyFont="1" applyFill="1" applyBorder="1"/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Border="1"/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</cellXfs>
  <cellStyles count="3">
    <cellStyle name="Standard" xfId="0" builtinId="0"/>
    <cellStyle name="Standard 2" xfId="1"/>
    <cellStyle name="Standard_Globalschätzung 05 Vollversion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sqref="A1:XFD1"/>
    </sheetView>
  </sheetViews>
  <sheetFormatPr baseColWidth="10" defaultRowHeight="12.75" x14ac:dyDescent="0.2"/>
  <cols>
    <col min="1" max="1" width="49.5703125" customWidth="1"/>
    <col min="2" max="2" width="22.140625" customWidth="1"/>
    <col min="3" max="3" width="14" customWidth="1"/>
  </cols>
  <sheetData>
    <row r="1" spans="1:3" s="92" customFormat="1" ht="15" x14ac:dyDescent="0.25">
      <c r="A1" s="91" t="s">
        <v>10</v>
      </c>
    </row>
    <row r="2" spans="1:3" s="87" customFormat="1" x14ac:dyDescent="0.2">
      <c r="A2" s="87" t="s">
        <v>9</v>
      </c>
    </row>
    <row r="3" spans="1:3" s="87" customFormat="1" x14ac:dyDescent="0.2">
      <c r="A3" s="88"/>
    </row>
    <row r="4" spans="1:3" s="1" customFormat="1" ht="14.25" x14ac:dyDescent="0.2">
      <c r="B4" s="79" t="s">
        <v>8</v>
      </c>
      <c r="C4" s="80" t="s">
        <v>7</v>
      </c>
    </row>
    <row r="5" spans="1:3" s="87" customFormat="1" x14ac:dyDescent="0.2">
      <c r="A5" s="88"/>
    </row>
    <row r="6" spans="1:3" s="1" customFormat="1" x14ac:dyDescent="0.2">
      <c r="A6" s="1" t="s">
        <v>6</v>
      </c>
      <c r="B6" s="2">
        <v>1967.373</v>
      </c>
      <c r="C6" s="6">
        <v>2027.71</v>
      </c>
    </row>
    <row r="7" spans="1:3" s="87" customFormat="1" x14ac:dyDescent="0.2">
      <c r="A7" s="88"/>
    </row>
    <row r="8" spans="1:3" s="1" customFormat="1" x14ac:dyDescent="0.2">
      <c r="A8" s="1" t="s">
        <v>5</v>
      </c>
      <c r="B8" s="5">
        <v>101.6</v>
      </c>
      <c r="C8" s="5">
        <v>101.59099999999999</v>
      </c>
    </row>
    <row r="9" spans="1:3" s="87" customFormat="1" x14ac:dyDescent="0.2">
      <c r="A9" s="88"/>
    </row>
    <row r="10" spans="1:3" s="1" customFormat="1" x14ac:dyDescent="0.2">
      <c r="A10" s="4" t="s">
        <v>4</v>
      </c>
      <c r="B10" s="1">
        <v>357.84199999999998</v>
      </c>
      <c r="C10" s="2">
        <v>356.78699999999998</v>
      </c>
    </row>
    <row r="11" spans="1:3" s="89" customFormat="1" x14ac:dyDescent="0.2"/>
    <row r="12" spans="1:3" s="1" customFormat="1" x14ac:dyDescent="0.2">
      <c r="A12" s="1" t="s">
        <v>3</v>
      </c>
      <c r="B12" s="2">
        <v>231.21899999999999</v>
      </c>
      <c r="C12" s="2">
        <v>197.869</v>
      </c>
    </row>
    <row r="13" spans="1:3" s="87" customFormat="1" x14ac:dyDescent="0.2">
      <c r="A13" s="90"/>
    </row>
    <row r="14" spans="1:3" s="1" customFormat="1" x14ac:dyDescent="0.2">
      <c r="A14" s="3" t="s">
        <v>2</v>
      </c>
      <c r="B14" s="2">
        <v>2658.0340000000001</v>
      </c>
      <c r="C14" s="2">
        <v>2683.9569999999999</v>
      </c>
    </row>
    <row r="16" spans="1:3" s="87" customFormat="1" x14ac:dyDescent="0.2">
      <c r="A16" s="86" t="s">
        <v>1</v>
      </c>
    </row>
    <row r="17" spans="1:1" s="85" customFormat="1" ht="19.5" customHeight="1" x14ac:dyDescent="0.2">
      <c r="A17" s="84" t="s">
        <v>0</v>
      </c>
    </row>
  </sheetData>
  <mergeCells count="10">
    <mergeCell ref="A1:XFD1"/>
    <mergeCell ref="A2:XFD2"/>
    <mergeCell ref="A17:XFD17"/>
    <mergeCell ref="A16:XFD16"/>
    <mergeCell ref="A3:XFD3"/>
    <mergeCell ref="A5:XFD5"/>
    <mergeCell ref="A7:XFD7"/>
    <mergeCell ref="A9:XFD9"/>
    <mergeCell ref="A11:XFD11"/>
    <mergeCell ref="A13:XFD1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IV1"/>
    </sheetView>
  </sheetViews>
  <sheetFormatPr baseColWidth="10" defaultRowHeight="12.75" x14ac:dyDescent="0.2"/>
  <cols>
    <col min="1" max="1" width="47.7109375" style="8" customWidth="1"/>
    <col min="2" max="2" width="14" style="8" customWidth="1"/>
    <col min="3" max="3" width="15" style="8" customWidth="1"/>
    <col min="4" max="16384" width="11.42578125" style="8"/>
  </cols>
  <sheetData>
    <row r="1" spans="1:3" s="96" customFormat="1" ht="17.25" customHeight="1" x14ac:dyDescent="0.25">
      <c r="A1" s="95" t="s">
        <v>26</v>
      </c>
    </row>
    <row r="2" spans="1:3" s="93" customFormat="1" x14ac:dyDescent="0.2">
      <c r="A2" s="93" t="s">
        <v>9</v>
      </c>
    </row>
    <row r="3" spans="1:3" s="100" customFormat="1" ht="12.75" customHeight="1" x14ac:dyDescent="0.2"/>
    <row r="4" spans="1:3" s="11" customFormat="1" ht="40.9" customHeight="1" x14ac:dyDescent="0.2">
      <c r="B4" s="19" t="s">
        <v>8</v>
      </c>
      <c r="C4" s="19" t="s">
        <v>7</v>
      </c>
    </row>
    <row r="5" spans="1:3" s="101" customFormat="1" x14ac:dyDescent="0.2"/>
    <row r="6" spans="1:3" s="11" customFormat="1" ht="12.75" customHeight="1" x14ac:dyDescent="0.2">
      <c r="A6" s="14" t="s">
        <v>25</v>
      </c>
    </row>
    <row r="7" spans="1:3" s="11" customFormat="1" ht="13.5" customHeight="1" x14ac:dyDescent="0.2">
      <c r="A7" s="17" t="s">
        <v>24</v>
      </c>
      <c r="B7" s="18">
        <v>1478.954</v>
      </c>
      <c r="C7" s="15">
        <v>1555.2539999999999</v>
      </c>
    </row>
    <row r="8" spans="1:3" s="11" customFormat="1" ht="12.75" customHeight="1" x14ac:dyDescent="0.2">
      <c r="A8" s="13" t="s">
        <v>23</v>
      </c>
      <c r="B8" s="9">
        <v>39.741</v>
      </c>
      <c r="C8" s="15">
        <v>42.244999999999997</v>
      </c>
    </row>
    <row r="9" spans="1:3" s="11" customFormat="1" ht="12.75" customHeight="1" x14ac:dyDescent="0.2">
      <c r="A9" s="13" t="s">
        <v>22</v>
      </c>
      <c r="B9" s="9">
        <v>21.469000000000001</v>
      </c>
      <c r="C9" s="15">
        <v>21.968</v>
      </c>
    </row>
    <row r="10" spans="1:3" s="11" customFormat="1" x14ac:dyDescent="0.2">
      <c r="A10" s="17" t="s">
        <v>21</v>
      </c>
      <c r="B10" s="12">
        <v>95.2</v>
      </c>
      <c r="C10" s="15">
        <v>105</v>
      </c>
    </row>
    <row r="11" spans="1:3" s="11" customFormat="1" ht="12.75" customHeight="1" x14ac:dyDescent="0.2">
      <c r="A11" s="13" t="s">
        <v>20</v>
      </c>
      <c r="B11" s="12">
        <v>48.796999999999997</v>
      </c>
      <c r="C11" s="15">
        <v>49.764000000000003</v>
      </c>
    </row>
    <row r="12" spans="1:3" s="11" customFormat="1" ht="12.75" customHeight="1" x14ac:dyDescent="0.2">
      <c r="A12" s="13" t="s">
        <v>19</v>
      </c>
      <c r="B12" s="12">
        <v>9.702</v>
      </c>
      <c r="C12" s="15">
        <v>5</v>
      </c>
    </row>
    <row r="13" spans="1:3" s="11" customFormat="1" ht="12.75" customHeight="1" x14ac:dyDescent="0.2">
      <c r="A13" s="13" t="s">
        <v>18</v>
      </c>
      <c r="B13" s="12">
        <v>54.5</v>
      </c>
      <c r="C13" s="15">
        <v>53.5</v>
      </c>
    </row>
    <row r="14" spans="1:3" s="11" customFormat="1" ht="12.75" customHeight="1" x14ac:dyDescent="0.2">
      <c r="A14" s="13" t="s">
        <v>17</v>
      </c>
      <c r="B14" s="12">
        <v>5.5</v>
      </c>
      <c r="C14" s="15">
        <v>5.5</v>
      </c>
    </row>
    <row r="15" spans="1:3" s="11" customFormat="1" ht="12.75" customHeight="1" x14ac:dyDescent="0.2">
      <c r="A15" s="16" t="s">
        <v>16</v>
      </c>
      <c r="B15" s="11">
        <v>15.396000000000001</v>
      </c>
      <c r="C15" s="15">
        <v>16.686</v>
      </c>
    </row>
    <row r="16" spans="1:3" s="94" customFormat="1" ht="12.75" customHeight="1" x14ac:dyDescent="0.2">
      <c r="A16" s="93"/>
    </row>
    <row r="17" spans="1:3" s="11" customFormat="1" ht="12.75" customHeight="1" x14ac:dyDescent="0.2">
      <c r="A17" s="14" t="s">
        <v>15</v>
      </c>
    </row>
    <row r="18" spans="1:3" s="11" customFormat="1" ht="12.75" customHeight="1" x14ac:dyDescent="0.2">
      <c r="A18" s="13" t="s">
        <v>14</v>
      </c>
      <c r="B18" s="12">
        <v>331.63400000000001</v>
      </c>
      <c r="C18" s="11">
        <v>335.66300000000001</v>
      </c>
    </row>
    <row r="19" spans="1:3" s="11" customFormat="1" ht="14.45" customHeight="1" x14ac:dyDescent="0.2">
      <c r="A19" s="10" t="s">
        <v>13</v>
      </c>
      <c r="B19" s="12">
        <v>203.7</v>
      </c>
      <c r="C19" s="12">
        <v>184.2</v>
      </c>
    </row>
    <row r="20" spans="1:3" x14ac:dyDescent="0.2">
      <c r="A20" s="10" t="s">
        <v>12</v>
      </c>
      <c r="B20" s="9">
        <v>44.524999999999999</v>
      </c>
      <c r="C20" s="9">
        <v>22.867999999999999</v>
      </c>
    </row>
    <row r="22" spans="1:3" s="99" customFormat="1" ht="12.75" customHeight="1" x14ac:dyDescent="0.2">
      <c r="A22" s="99" t="s">
        <v>1</v>
      </c>
    </row>
    <row r="23" spans="1:3" s="98" customFormat="1" ht="27.75" customHeight="1" x14ac:dyDescent="0.2">
      <c r="A23" s="97" t="s">
        <v>11</v>
      </c>
    </row>
  </sheetData>
  <mergeCells count="7">
    <mergeCell ref="A16:XFD16"/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sqref="A1:IV1"/>
    </sheetView>
  </sheetViews>
  <sheetFormatPr baseColWidth="10" defaultRowHeight="12.75" x14ac:dyDescent="0.2"/>
  <cols>
    <col min="1" max="1" width="55.85546875" customWidth="1"/>
    <col min="2" max="2" width="17.140625" style="20" customWidth="1"/>
    <col min="3" max="3" width="14" style="20" customWidth="1"/>
  </cols>
  <sheetData>
    <row r="1" spans="1:3" s="103" customFormat="1" x14ac:dyDescent="0.2">
      <c r="A1" s="103" t="s">
        <v>38</v>
      </c>
    </row>
    <row r="2" spans="1:3" s="104" customFormat="1" x14ac:dyDescent="0.2">
      <c r="A2" s="104" t="s">
        <v>9</v>
      </c>
    </row>
    <row r="3" spans="1:3" s="104" customFormat="1" x14ac:dyDescent="0.2"/>
    <row r="4" spans="1:3" s="23" customFormat="1" ht="14.25" x14ac:dyDescent="0.2">
      <c r="A4" s="23" t="s">
        <v>37</v>
      </c>
      <c r="B4" s="81" t="s">
        <v>8</v>
      </c>
      <c r="C4" s="81" t="s">
        <v>7</v>
      </c>
    </row>
    <row r="5" spans="1:3" s="104" customFormat="1" x14ac:dyDescent="0.2"/>
    <row r="6" spans="1:3" x14ac:dyDescent="0.2">
      <c r="A6" t="s">
        <v>36</v>
      </c>
      <c r="B6" s="21">
        <v>17.399999999999999</v>
      </c>
      <c r="C6" s="21">
        <v>17.899999999999999</v>
      </c>
    </row>
    <row r="7" spans="1:3" x14ac:dyDescent="0.2">
      <c r="A7" t="s">
        <v>35</v>
      </c>
      <c r="B7" s="21">
        <v>36.222999999999999</v>
      </c>
      <c r="C7" s="21">
        <v>30.364000000000001</v>
      </c>
    </row>
    <row r="8" spans="1:3" x14ac:dyDescent="0.2">
      <c r="A8" t="s">
        <v>34</v>
      </c>
      <c r="B8" s="21">
        <v>5.35</v>
      </c>
      <c r="C8" s="21">
        <v>9.6</v>
      </c>
    </row>
    <row r="9" spans="1:3" x14ac:dyDescent="0.2">
      <c r="A9" t="s">
        <v>33</v>
      </c>
      <c r="B9" s="21">
        <v>6.1840000000000002</v>
      </c>
      <c r="C9" s="21">
        <v>6.3</v>
      </c>
    </row>
    <row r="10" spans="1:3" x14ac:dyDescent="0.2">
      <c r="A10" t="s">
        <v>32</v>
      </c>
      <c r="B10" s="21">
        <v>20.34</v>
      </c>
      <c r="C10" s="21">
        <v>19.600000000000001</v>
      </c>
    </row>
    <row r="11" spans="1:3" x14ac:dyDescent="0.2">
      <c r="A11" t="s">
        <v>31</v>
      </c>
      <c r="B11" s="21">
        <v>2.899</v>
      </c>
      <c r="C11" s="21">
        <v>2.9</v>
      </c>
    </row>
    <row r="12" spans="1:3" x14ac:dyDescent="0.2">
      <c r="A12" t="s">
        <v>30</v>
      </c>
      <c r="B12" s="21">
        <v>1.74</v>
      </c>
      <c r="C12" s="22">
        <v>1.7</v>
      </c>
    </row>
    <row r="13" spans="1:3" x14ac:dyDescent="0.2">
      <c r="A13" t="s">
        <v>29</v>
      </c>
      <c r="B13" s="21">
        <v>1.1200000000000001</v>
      </c>
      <c r="C13" s="21">
        <v>1.117</v>
      </c>
    </row>
    <row r="14" spans="1:3" x14ac:dyDescent="0.2">
      <c r="A14" t="s">
        <v>28</v>
      </c>
      <c r="B14" s="21">
        <v>8.7759999999999998</v>
      </c>
      <c r="C14" s="21">
        <v>7.117</v>
      </c>
    </row>
    <row r="15" spans="1:3" s="102" customFormat="1" x14ac:dyDescent="0.2"/>
    <row r="16" spans="1:3" x14ac:dyDescent="0.2">
      <c r="A16" t="s">
        <v>2</v>
      </c>
      <c r="B16" s="21">
        <v>100.032</v>
      </c>
      <c r="C16" s="21">
        <v>96.597999999999999</v>
      </c>
    </row>
    <row r="18" spans="1:1" s="104" customFormat="1" x14ac:dyDescent="0.2">
      <c r="A18" s="104" t="s">
        <v>1</v>
      </c>
    </row>
    <row r="19" spans="1:1" s="106" customFormat="1" ht="14.25" x14ac:dyDescent="0.2">
      <c r="A19" s="105" t="s">
        <v>27</v>
      </c>
    </row>
  </sheetData>
  <mergeCells count="7">
    <mergeCell ref="A15:XFD15"/>
    <mergeCell ref="A1:XFD1"/>
    <mergeCell ref="A2:XFD2"/>
    <mergeCell ref="A19:XFD19"/>
    <mergeCell ref="A18:XFD18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sqref="A1:XFD1"/>
    </sheetView>
  </sheetViews>
  <sheetFormatPr baseColWidth="10" defaultRowHeight="12.75" x14ac:dyDescent="0.2"/>
  <cols>
    <col min="1" max="1" width="35.42578125" customWidth="1"/>
    <col min="2" max="2" width="10" style="24" customWidth="1"/>
    <col min="3" max="6" width="10" customWidth="1"/>
  </cols>
  <sheetData>
    <row r="1" spans="1:6" s="92" customFormat="1" x14ac:dyDescent="0.2">
      <c r="A1" s="107" t="s">
        <v>114</v>
      </c>
    </row>
    <row r="2" spans="1:6" s="85" customFormat="1" x14ac:dyDescent="0.2">
      <c r="A2" s="85" t="s">
        <v>9</v>
      </c>
    </row>
    <row r="3" spans="1:6" s="108" customFormat="1" x14ac:dyDescent="0.2"/>
    <row r="4" spans="1:6" s="31" customFormat="1" x14ac:dyDescent="0.2">
      <c r="B4" s="32">
        <v>2011</v>
      </c>
      <c r="C4" s="32">
        <v>2012</v>
      </c>
      <c r="D4" s="32">
        <v>2013</v>
      </c>
      <c r="E4" s="32">
        <v>2014</v>
      </c>
      <c r="F4" s="32">
        <v>2015</v>
      </c>
    </row>
    <row r="5" spans="1:6" s="85" customFormat="1" x14ac:dyDescent="0.2">
      <c r="A5" s="109"/>
    </row>
    <row r="6" spans="1:6" s="1" customFormat="1" x14ac:dyDescent="0.2">
      <c r="A6" s="1" t="s">
        <v>43</v>
      </c>
      <c r="B6" s="30">
        <v>27.5</v>
      </c>
      <c r="C6" s="29">
        <v>19.399999999999999</v>
      </c>
      <c r="D6" s="30">
        <v>30</v>
      </c>
      <c r="E6" s="30">
        <v>12.5</v>
      </c>
      <c r="F6" s="27">
        <v>37.9</v>
      </c>
    </row>
    <row r="7" spans="1:6" s="1" customFormat="1" x14ac:dyDescent="0.2">
      <c r="A7" s="1" t="s">
        <v>42</v>
      </c>
      <c r="B7" s="30">
        <v>19.399999999999999</v>
      </c>
      <c r="C7" s="29">
        <v>13</v>
      </c>
      <c r="D7" s="30">
        <v>23.2</v>
      </c>
      <c r="E7" s="30">
        <v>12</v>
      </c>
      <c r="F7" s="27">
        <v>20</v>
      </c>
    </row>
    <row r="8" spans="1:6" s="1" customFormat="1" x14ac:dyDescent="0.2">
      <c r="A8" s="1" t="s">
        <v>41</v>
      </c>
      <c r="B8" s="30">
        <v>13.8</v>
      </c>
      <c r="C8" s="29">
        <v>8</v>
      </c>
      <c r="D8" s="30">
        <v>9.5</v>
      </c>
      <c r="E8" s="30">
        <v>4</v>
      </c>
      <c r="F8" s="27">
        <v>6.5</v>
      </c>
    </row>
    <row r="9" spans="1:6" s="1" customFormat="1" x14ac:dyDescent="0.2">
      <c r="A9" s="1" t="s">
        <v>40</v>
      </c>
      <c r="B9" s="30">
        <v>4.5</v>
      </c>
      <c r="C9" s="29">
        <v>4.5</v>
      </c>
      <c r="D9" s="27">
        <v>7</v>
      </c>
      <c r="E9" s="27">
        <v>4.2</v>
      </c>
      <c r="F9" s="27">
        <v>8</v>
      </c>
    </row>
    <row r="10" spans="1:6" s="1" customFormat="1" x14ac:dyDescent="0.2">
      <c r="A10" s="1" t="s">
        <v>19</v>
      </c>
      <c r="B10" s="30">
        <v>4.8</v>
      </c>
      <c r="C10" s="29">
        <v>4.0999999999999996</v>
      </c>
      <c r="D10" s="27">
        <v>7.6</v>
      </c>
      <c r="E10" s="27">
        <v>2</v>
      </c>
      <c r="F10" s="27">
        <v>4.5999999999999996</v>
      </c>
    </row>
    <row r="11" spans="1:6" x14ac:dyDescent="0.2">
      <c r="A11" s="7" t="s">
        <v>39</v>
      </c>
      <c r="B11" s="24">
        <v>6.8</v>
      </c>
      <c r="C11" s="28">
        <v>2.2999999999999998</v>
      </c>
      <c r="D11" s="27">
        <v>15.5</v>
      </c>
      <c r="E11" s="27">
        <v>4</v>
      </c>
      <c r="F11" s="27">
        <v>8</v>
      </c>
    </row>
    <row r="12" spans="1:6" x14ac:dyDescent="0.2">
      <c r="A12" s="26" t="s">
        <v>2</v>
      </c>
      <c r="B12" s="25">
        <f>SUM(B6:B11)</f>
        <v>76.8</v>
      </c>
      <c r="C12" s="25">
        <f>SUM(C6:C11)</f>
        <v>51.3</v>
      </c>
      <c r="D12" s="25">
        <f>SUM(D6:D11)</f>
        <v>92.8</v>
      </c>
      <c r="E12" s="25">
        <f>SUM(E6:E11)</f>
        <v>38.700000000000003</v>
      </c>
      <c r="F12" s="25">
        <v>85</v>
      </c>
    </row>
    <row r="14" spans="1:6" s="85" customFormat="1" x14ac:dyDescent="0.2">
      <c r="A14" s="85" t="s">
        <v>1</v>
      </c>
    </row>
    <row r="15" spans="1:6" s="108" customFormat="1" x14ac:dyDescent="0.2"/>
  </sheetData>
  <mergeCells count="6">
    <mergeCell ref="A1:XFD1"/>
    <mergeCell ref="A2:XFD2"/>
    <mergeCell ref="A15:XFD15"/>
    <mergeCell ref="A14:XFD14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zoomScaleNormal="100" workbookViewId="0">
      <selection sqref="A1:IV1"/>
    </sheetView>
  </sheetViews>
  <sheetFormatPr baseColWidth="10" defaultColWidth="12.28515625" defaultRowHeight="12.75" x14ac:dyDescent="0.2"/>
  <cols>
    <col min="1" max="1" width="34.5703125" style="10" customWidth="1"/>
    <col min="2" max="16384" width="12.28515625" style="10"/>
  </cols>
  <sheetData>
    <row r="1" spans="1:12" s="111" customFormat="1" x14ac:dyDescent="0.2">
      <c r="A1" s="111" t="s">
        <v>56</v>
      </c>
    </row>
    <row r="2" spans="1:12" s="112" customFormat="1" ht="14.25" customHeight="1" x14ac:dyDescent="0.2">
      <c r="A2" s="112" t="s">
        <v>9</v>
      </c>
    </row>
    <row r="3" spans="1:12" s="110" customFormat="1" x14ac:dyDescent="0.2"/>
    <row r="4" spans="1:12" x14ac:dyDescent="0.2">
      <c r="A4" s="53" t="s">
        <v>55</v>
      </c>
      <c r="B4" s="52">
        <v>2005</v>
      </c>
      <c r="C4" s="52">
        <v>2006</v>
      </c>
      <c r="D4" s="52">
        <v>2007</v>
      </c>
      <c r="E4" s="51">
        <v>2008</v>
      </c>
      <c r="F4" s="51">
        <v>2009</v>
      </c>
      <c r="G4" s="51">
        <v>2010</v>
      </c>
      <c r="H4" s="10">
        <v>2011</v>
      </c>
      <c r="I4" s="10">
        <v>2012</v>
      </c>
      <c r="J4" s="10">
        <v>2013</v>
      </c>
      <c r="K4" s="10">
        <v>2014</v>
      </c>
      <c r="L4" s="10">
        <v>2015</v>
      </c>
    </row>
    <row r="5" spans="1:12" s="116" customFormat="1" x14ac:dyDescent="0.2"/>
    <row r="6" spans="1:12" x14ac:dyDescent="0.2">
      <c r="A6" s="10" t="s">
        <v>54</v>
      </c>
      <c r="B6" s="50">
        <v>6029.81</v>
      </c>
      <c r="C6" s="50">
        <v>6318.59</v>
      </c>
      <c r="D6" s="50">
        <v>6867.82</v>
      </c>
      <c r="E6" s="50">
        <v>7548.06</v>
      </c>
      <c r="F6" s="49">
        <v>7479.75</v>
      </c>
      <c r="G6" s="48">
        <v>8066.44</v>
      </c>
      <c r="H6" s="48">
        <v>8276.34</v>
      </c>
      <c r="I6" s="48">
        <v>9148.99</v>
      </c>
      <c r="J6" s="48">
        <v>9521.14</v>
      </c>
      <c r="K6" s="48">
        <v>9833.08</v>
      </c>
      <c r="L6" s="48">
        <v>10104.44</v>
      </c>
    </row>
    <row r="7" spans="1:12" s="110" customFormat="1" x14ac:dyDescent="0.2"/>
    <row r="8" spans="1:12" x14ac:dyDescent="0.2">
      <c r="A8" s="46" t="s">
        <v>53</v>
      </c>
      <c r="B8" s="47"/>
      <c r="C8" s="47"/>
      <c r="D8" s="47"/>
      <c r="E8" s="47"/>
      <c r="F8" s="47"/>
      <c r="G8" s="47"/>
      <c r="H8" s="47"/>
      <c r="I8" s="47"/>
    </row>
    <row r="9" spans="1:12" ht="14.25" x14ac:dyDescent="0.2">
      <c r="A9" s="44" t="s">
        <v>52</v>
      </c>
      <c r="B9" s="40">
        <v>1764.86</v>
      </c>
      <c r="C9" s="40">
        <v>1772.06</v>
      </c>
      <c r="D9" s="45">
        <v>1916.96</v>
      </c>
      <c r="E9" s="40">
        <v>2356.7800000000002</v>
      </c>
      <c r="F9" s="40">
        <v>2297.46</v>
      </c>
      <c r="G9" s="40">
        <v>2586.4299999999998</v>
      </c>
      <c r="H9" s="40">
        <v>2614.29</v>
      </c>
      <c r="I9" s="40">
        <v>2986.87</v>
      </c>
      <c r="J9" s="40">
        <v>2967.43</v>
      </c>
      <c r="K9" s="40">
        <v>3169.34</v>
      </c>
      <c r="L9" s="40">
        <v>3214.03</v>
      </c>
    </row>
    <row r="10" spans="1:12" ht="14.25" x14ac:dyDescent="0.2">
      <c r="A10" s="44" t="s">
        <v>51</v>
      </c>
      <c r="B10" s="43">
        <v>330.17</v>
      </c>
      <c r="C10" s="43">
        <v>219.98</v>
      </c>
      <c r="D10" s="43">
        <v>263.18</v>
      </c>
      <c r="E10" s="43">
        <v>354.35</v>
      </c>
      <c r="F10" s="42">
        <v>273.37</v>
      </c>
      <c r="G10" s="41">
        <v>405.17</v>
      </c>
      <c r="H10" s="40">
        <v>298.70999999999998</v>
      </c>
      <c r="I10" s="40">
        <v>416.31</v>
      </c>
      <c r="J10" s="40">
        <v>426.91</v>
      </c>
      <c r="K10" s="40">
        <v>428.43</v>
      </c>
      <c r="L10" s="40">
        <v>443.23</v>
      </c>
    </row>
    <row r="11" spans="1:12" ht="14.25" x14ac:dyDescent="0.2">
      <c r="A11" s="46" t="s">
        <v>50</v>
      </c>
      <c r="B11" s="43">
        <v>2750.95</v>
      </c>
      <c r="C11" s="43">
        <v>3057</v>
      </c>
      <c r="D11" s="43">
        <v>3344.4</v>
      </c>
      <c r="E11" s="43">
        <v>3480.57</v>
      </c>
      <c r="F11" s="42">
        <v>3520.02</v>
      </c>
      <c r="G11" s="41">
        <v>3639.35</v>
      </c>
      <c r="H11" s="40">
        <v>3820.9</v>
      </c>
      <c r="I11" s="40">
        <v>4165.2700000000004</v>
      </c>
      <c r="J11" s="40">
        <v>4509.63</v>
      </c>
      <c r="K11" s="40">
        <v>4586.0200000000004</v>
      </c>
      <c r="L11" s="40">
        <v>4764.87</v>
      </c>
    </row>
    <row r="12" spans="1:12" ht="14.25" x14ac:dyDescent="0.2">
      <c r="A12" s="44" t="s">
        <v>49</v>
      </c>
      <c r="B12" s="45">
        <v>1087.51</v>
      </c>
      <c r="C12" s="45">
        <v>1163.3499999999999</v>
      </c>
      <c r="D12" s="45">
        <v>1230.24</v>
      </c>
      <c r="E12" s="45">
        <v>1240.53</v>
      </c>
      <c r="F12" s="45">
        <v>1255.93</v>
      </c>
      <c r="G12" s="41">
        <v>1297.6300000000001</v>
      </c>
      <c r="H12" s="40">
        <v>1401.67</v>
      </c>
      <c r="I12" s="40">
        <v>1435.97</v>
      </c>
      <c r="J12" s="40">
        <v>1470.26</v>
      </c>
      <c r="K12" s="40">
        <v>1499.37</v>
      </c>
      <c r="L12" s="40">
        <v>1529.31</v>
      </c>
    </row>
    <row r="13" spans="1:12" ht="14.25" x14ac:dyDescent="0.2">
      <c r="A13" s="44" t="s">
        <v>48</v>
      </c>
      <c r="B13" s="43">
        <v>96.32</v>
      </c>
      <c r="C13" s="43">
        <v>106.2</v>
      </c>
      <c r="D13" s="43">
        <v>113.04</v>
      </c>
      <c r="E13" s="43">
        <v>115.83</v>
      </c>
      <c r="F13" s="42">
        <v>132.97</v>
      </c>
      <c r="G13" s="41">
        <v>137.86000000000001</v>
      </c>
      <c r="H13" s="40">
        <v>140.77000000000001</v>
      </c>
      <c r="I13" s="40">
        <v>144.57</v>
      </c>
      <c r="J13" s="40">
        <v>146.91</v>
      </c>
      <c r="K13" s="40">
        <v>149.91999999999999</v>
      </c>
      <c r="L13" s="40">
        <v>153</v>
      </c>
    </row>
    <row r="14" spans="1:12" s="110" customFormat="1" x14ac:dyDescent="0.2"/>
    <row r="15" spans="1:12" ht="27" x14ac:dyDescent="0.2">
      <c r="A15" s="39" t="s">
        <v>47</v>
      </c>
      <c r="B15" s="38">
        <v>253.01</v>
      </c>
      <c r="C15" s="38">
        <v>266.48</v>
      </c>
      <c r="D15" s="38">
        <v>282.35000000000002</v>
      </c>
      <c r="E15" s="38">
        <v>291.93</v>
      </c>
      <c r="F15" s="38">
        <v>286.19</v>
      </c>
      <c r="G15" s="37">
        <v>294.20999999999998</v>
      </c>
      <c r="H15" s="37">
        <v>308.67</v>
      </c>
      <c r="I15" s="37">
        <v>317.20999999999998</v>
      </c>
      <c r="J15" s="37">
        <v>322.58999999999997</v>
      </c>
      <c r="K15" s="37">
        <v>329</v>
      </c>
      <c r="L15" s="37">
        <v>335.33</v>
      </c>
    </row>
    <row r="16" spans="1:12" ht="25.5" x14ac:dyDescent="0.2">
      <c r="A16" s="36" t="s">
        <v>46</v>
      </c>
      <c r="B16" s="35">
        <v>2.38</v>
      </c>
      <c r="C16" s="35">
        <v>2.37</v>
      </c>
      <c r="D16" s="35">
        <v>2.4300000000000002</v>
      </c>
      <c r="E16" s="35">
        <v>2.59</v>
      </c>
      <c r="F16" s="34">
        <v>2.61</v>
      </c>
      <c r="G16" s="33">
        <v>2.74</v>
      </c>
      <c r="H16" s="33">
        <v>2.68</v>
      </c>
      <c r="I16" s="33">
        <v>2.88</v>
      </c>
      <c r="J16" s="33">
        <v>2.95</v>
      </c>
      <c r="K16" s="33">
        <v>2.99</v>
      </c>
      <c r="L16" s="33">
        <v>3.01</v>
      </c>
    </row>
    <row r="18" spans="1:1" s="115" customFormat="1" ht="15" customHeight="1" x14ac:dyDescent="0.2">
      <c r="A18" s="115" t="s">
        <v>45</v>
      </c>
    </row>
    <row r="19" spans="1:1" s="114" customFormat="1" ht="204" customHeight="1" x14ac:dyDescent="0.2">
      <c r="A19" s="113" t="s">
        <v>44</v>
      </c>
    </row>
  </sheetData>
  <mergeCells count="8">
    <mergeCell ref="A7:XFD7"/>
    <mergeCell ref="A14:XFD14"/>
    <mergeCell ref="A1:XFD1"/>
    <mergeCell ref="A2:XFD2"/>
    <mergeCell ref="A19:XFD19"/>
    <mergeCell ref="A18:XFD18"/>
    <mergeCell ref="A3:XFD3"/>
    <mergeCell ref="A5:XFD5"/>
  </mergeCells>
  <pageMargins left="0.7" right="0.7" top="0.78740157499999996" bottom="0.78740157499999996" header="0.3" footer="0.3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workbookViewId="0">
      <selection sqref="A1:IV1"/>
    </sheetView>
  </sheetViews>
  <sheetFormatPr baseColWidth="10" defaultColWidth="4.7109375" defaultRowHeight="12.75" x14ac:dyDescent="0.2"/>
  <cols>
    <col min="1" max="1" width="8.28515625" style="54" customWidth="1"/>
    <col min="2" max="2" width="13.140625" style="54" customWidth="1"/>
    <col min="3" max="3" width="9" style="54" customWidth="1"/>
    <col min="4" max="4" width="11.5703125" style="54" bestFit="1" customWidth="1"/>
    <col min="5" max="5" width="10.42578125" style="54" customWidth="1"/>
    <col min="6" max="8" width="11.5703125" style="54" bestFit="1" customWidth="1"/>
    <col min="9" max="9" width="10.140625" style="54" customWidth="1"/>
    <col min="10" max="10" width="11.42578125" style="54" customWidth="1"/>
    <col min="11" max="11" width="11.5703125" style="54" bestFit="1" customWidth="1"/>
    <col min="12" max="12" width="12.42578125" style="54" customWidth="1"/>
    <col min="13" max="16384" width="4.7109375" style="54"/>
  </cols>
  <sheetData>
    <row r="1" spans="1:12" s="117" customFormat="1" x14ac:dyDescent="0.2">
      <c r="A1" s="117" t="s">
        <v>87</v>
      </c>
    </row>
    <row r="2" spans="1:12" s="118" customFormat="1" ht="12.75" customHeight="1" x14ac:dyDescent="0.2">
      <c r="A2" s="118" t="s">
        <v>86</v>
      </c>
    </row>
    <row r="3" spans="1:12" s="122" customFormat="1" ht="14.25" customHeight="1" x14ac:dyDescent="0.2"/>
    <row r="4" spans="1:12" s="7" customFormat="1" ht="105" customHeight="1" x14ac:dyDescent="0.2">
      <c r="A4" s="66" t="s">
        <v>85</v>
      </c>
      <c r="B4" s="82" t="s">
        <v>84</v>
      </c>
      <c r="C4" s="82" t="s">
        <v>83</v>
      </c>
      <c r="D4" s="82" t="s">
        <v>82</v>
      </c>
      <c r="E4" s="82" t="s">
        <v>81</v>
      </c>
      <c r="F4" s="82" t="s">
        <v>80</v>
      </c>
      <c r="G4" s="82" t="s">
        <v>79</v>
      </c>
      <c r="H4" s="82" t="s">
        <v>78</v>
      </c>
      <c r="I4" s="82" t="s">
        <v>77</v>
      </c>
      <c r="J4" s="82" t="s">
        <v>76</v>
      </c>
      <c r="K4" s="82" t="s">
        <v>75</v>
      </c>
      <c r="L4" s="82" t="s">
        <v>74</v>
      </c>
    </row>
    <row r="5" spans="1:12" s="123" customFormat="1" ht="12.75" customHeight="1" x14ac:dyDescent="0.2"/>
    <row r="6" spans="1:12" s="55" customFormat="1" ht="12.75" customHeight="1" x14ac:dyDescent="0.2">
      <c r="A6" s="58">
        <v>1995</v>
      </c>
      <c r="B6" s="57">
        <v>2.13</v>
      </c>
      <c r="C6" s="57">
        <v>2.2000000000000002</v>
      </c>
      <c r="D6" s="57">
        <v>2.23</v>
      </c>
      <c r="E6" s="57">
        <v>1.53</v>
      </c>
      <c r="F6" s="62" t="s">
        <v>73</v>
      </c>
      <c r="G6" s="57">
        <v>1.79</v>
      </c>
      <c r="H6" s="57">
        <v>2.2000000000000002</v>
      </c>
      <c r="I6" s="57">
        <v>0.72</v>
      </c>
      <c r="J6" s="57">
        <v>1.6</v>
      </c>
      <c r="K6" s="57">
        <v>2.4</v>
      </c>
      <c r="L6" s="62" t="s">
        <v>72</v>
      </c>
    </row>
    <row r="7" spans="1:12" s="55" customFormat="1" ht="12.75" customHeight="1" x14ac:dyDescent="0.2">
      <c r="A7" s="58">
        <v>1996</v>
      </c>
      <c r="B7" s="57">
        <v>2.14</v>
      </c>
      <c r="C7" s="57">
        <v>2.4500000000000002</v>
      </c>
      <c r="D7" s="57">
        <v>2.21</v>
      </c>
      <c r="E7" s="57">
        <v>1.58</v>
      </c>
      <c r="F7" s="57" t="s">
        <v>59</v>
      </c>
      <c r="G7" s="57">
        <v>1.71</v>
      </c>
      <c r="H7" s="57">
        <v>2.2599999999999998</v>
      </c>
      <c r="I7" s="57">
        <v>0.64</v>
      </c>
      <c r="J7" s="57">
        <v>1.6</v>
      </c>
      <c r="K7" s="57">
        <v>2.44</v>
      </c>
      <c r="L7" s="57">
        <v>2.0099999999999998</v>
      </c>
    </row>
    <row r="8" spans="1:12" s="55" customFormat="1" ht="12.75" customHeight="1" x14ac:dyDescent="0.2">
      <c r="A8" s="58">
        <v>1997</v>
      </c>
      <c r="B8" s="57">
        <v>2.1800000000000002</v>
      </c>
      <c r="C8" s="57">
        <v>2.62</v>
      </c>
      <c r="D8" s="62" t="s">
        <v>71</v>
      </c>
      <c r="E8" s="57">
        <v>1.66</v>
      </c>
      <c r="F8" s="57">
        <v>3.32</v>
      </c>
      <c r="G8" s="57">
        <v>1.67</v>
      </c>
      <c r="H8" s="57">
        <v>2.2999999999999998</v>
      </c>
      <c r="I8" s="57">
        <v>0.71</v>
      </c>
      <c r="J8" s="57">
        <v>1.6</v>
      </c>
      <c r="K8" s="57">
        <v>2.4700000000000002</v>
      </c>
      <c r="L8" s="57">
        <v>2.0299999999999998</v>
      </c>
    </row>
    <row r="9" spans="1:12" s="55" customFormat="1" ht="12.75" customHeight="1" x14ac:dyDescent="0.2">
      <c r="A9" s="58">
        <v>1998</v>
      </c>
      <c r="B9" s="57">
        <v>2.2200000000000002</v>
      </c>
      <c r="C9" s="57">
        <v>2.79</v>
      </c>
      <c r="D9" s="57">
        <v>2.08</v>
      </c>
      <c r="E9" s="57">
        <v>1.74</v>
      </c>
      <c r="F9" s="57" t="s">
        <v>59</v>
      </c>
      <c r="G9" s="57">
        <v>1.67</v>
      </c>
      <c r="H9" s="57">
        <v>2.16</v>
      </c>
      <c r="I9" s="57">
        <v>0.67</v>
      </c>
      <c r="J9" s="57">
        <v>1.61</v>
      </c>
      <c r="K9" s="62" t="s">
        <v>70</v>
      </c>
      <c r="L9" s="57">
        <v>2.06</v>
      </c>
    </row>
    <row r="10" spans="1:12" s="55" customFormat="1" ht="12.75" customHeight="1" x14ac:dyDescent="0.2">
      <c r="A10" s="58">
        <v>1999</v>
      </c>
      <c r="B10" s="57">
        <v>2.34</v>
      </c>
      <c r="C10" s="57">
        <v>3.06</v>
      </c>
      <c r="D10" s="57">
        <v>2.1</v>
      </c>
      <c r="E10" s="57">
        <v>1.85</v>
      </c>
      <c r="F10" s="57">
        <v>3.42</v>
      </c>
      <c r="G10" s="57">
        <v>1.76</v>
      </c>
      <c r="H10" s="57">
        <v>2.0699999999999998</v>
      </c>
      <c r="I10" s="57">
        <v>0.68</v>
      </c>
      <c r="J10" s="57">
        <v>1.67</v>
      </c>
      <c r="K10" s="57">
        <v>2.54</v>
      </c>
      <c r="L10" s="57">
        <v>2.1</v>
      </c>
    </row>
    <row r="11" spans="1:12" s="55" customFormat="1" ht="12.75" customHeight="1" x14ac:dyDescent="0.2">
      <c r="A11" s="58">
        <v>2000</v>
      </c>
      <c r="B11" s="57">
        <v>2.4</v>
      </c>
      <c r="C11" s="57">
        <v>3.25</v>
      </c>
      <c r="D11" s="62" t="s">
        <v>69</v>
      </c>
      <c r="E11" s="57">
        <v>1.89</v>
      </c>
      <c r="F11" s="57" t="s">
        <v>59</v>
      </c>
      <c r="G11" s="57">
        <v>1.73</v>
      </c>
      <c r="H11" s="57">
        <v>2.1800000000000002</v>
      </c>
      <c r="I11" s="57">
        <v>0.81</v>
      </c>
      <c r="J11" s="57">
        <v>1.68</v>
      </c>
      <c r="K11" s="57">
        <v>2.62</v>
      </c>
      <c r="L11" s="57">
        <v>2.14</v>
      </c>
    </row>
    <row r="12" spans="1:12" s="55" customFormat="1" ht="12.75" customHeight="1" x14ac:dyDescent="0.2">
      <c r="A12" s="58">
        <v>2001</v>
      </c>
      <c r="B12" s="57">
        <v>2.39</v>
      </c>
      <c r="C12" s="57">
        <v>3.2</v>
      </c>
      <c r="D12" s="57">
        <v>2.13</v>
      </c>
      <c r="E12" s="57">
        <v>2</v>
      </c>
      <c r="F12" s="57">
        <v>3.91</v>
      </c>
      <c r="G12" s="57">
        <v>1.72</v>
      </c>
      <c r="H12" s="57">
        <v>2.34</v>
      </c>
      <c r="I12" s="57">
        <v>0.93</v>
      </c>
      <c r="J12" s="57">
        <v>1.7</v>
      </c>
      <c r="K12" s="57">
        <v>2.64</v>
      </c>
      <c r="L12" s="57">
        <v>2.1800000000000002</v>
      </c>
    </row>
    <row r="13" spans="1:12" s="55" customFormat="1" ht="12.75" customHeight="1" x14ac:dyDescent="0.2">
      <c r="A13" s="58">
        <v>2002</v>
      </c>
      <c r="B13" s="57">
        <v>2.42</v>
      </c>
      <c r="C13" s="57">
        <v>3.26</v>
      </c>
      <c r="D13" s="57">
        <v>2.17</v>
      </c>
      <c r="E13" s="57">
        <v>2.0699999999999998</v>
      </c>
      <c r="F13" s="57" t="s">
        <v>59</v>
      </c>
      <c r="G13" s="57">
        <v>1.72</v>
      </c>
      <c r="H13" s="57">
        <v>2.27</v>
      </c>
      <c r="I13" s="57">
        <v>1</v>
      </c>
      <c r="J13" s="57">
        <v>1.71</v>
      </c>
      <c r="K13" s="57">
        <v>2.5499999999999998</v>
      </c>
      <c r="L13" s="57">
        <v>2.15</v>
      </c>
    </row>
    <row r="14" spans="1:12" s="55" customFormat="1" ht="12.75" customHeight="1" x14ac:dyDescent="0.2">
      <c r="A14" s="58">
        <v>2003</v>
      </c>
      <c r="B14" s="57">
        <v>2.46</v>
      </c>
      <c r="C14" s="57">
        <v>3.3</v>
      </c>
      <c r="D14" s="57">
        <v>2.11</v>
      </c>
      <c r="E14" s="57">
        <v>2.1800000000000002</v>
      </c>
      <c r="F14" s="57">
        <v>3.61</v>
      </c>
      <c r="G14" s="57">
        <v>1.67</v>
      </c>
      <c r="H14" s="57">
        <v>2.35</v>
      </c>
      <c r="I14" s="57">
        <v>0.94</v>
      </c>
      <c r="J14" s="57">
        <v>1.7</v>
      </c>
      <c r="K14" s="62" t="s">
        <v>68</v>
      </c>
      <c r="L14" s="57">
        <v>2.16</v>
      </c>
    </row>
    <row r="15" spans="1:12" s="55" customFormat="1" ht="12.75" customHeight="1" x14ac:dyDescent="0.2">
      <c r="A15" s="58">
        <v>2004</v>
      </c>
      <c r="B15" s="57">
        <v>2.42</v>
      </c>
      <c r="C15" s="57">
        <v>3.31</v>
      </c>
      <c r="D15" s="62" t="s">
        <v>67</v>
      </c>
      <c r="E15" s="57">
        <v>2.17</v>
      </c>
      <c r="F15" s="57">
        <v>3.39</v>
      </c>
      <c r="G15" s="57">
        <v>1.61</v>
      </c>
      <c r="H15" s="57">
        <v>2.5299999999999998</v>
      </c>
      <c r="I15" s="57">
        <v>0.88</v>
      </c>
      <c r="J15" s="57">
        <v>1.67</v>
      </c>
      <c r="K15" s="57">
        <v>2.4900000000000002</v>
      </c>
      <c r="L15" s="57">
        <v>2.13</v>
      </c>
    </row>
    <row r="16" spans="1:12" s="55" customFormat="1" ht="12.75" customHeight="1" x14ac:dyDescent="0.2">
      <c r="A16" s="58">
        <v>2005</v>
      </c>
      <c r="B16" s="57">
        <v>2.4300000000000002</v>
      </c>
      <c r="C16" s="57">
        <v>3.33</v>
      </c>
      <c r="D16" s="57">
        <v>2.04</v>
      </c>
      <c r="E16" s="57">
        <v>2.38</v>
      </c>
      <c r="F16" s="62" t="s">
        <v>66</v>
      </c>
      <c r="G16" s="57">
        <v>1.63</v>
      </c>
      <c r="H16" s="57">
        <v>2.63</v>
      </c>
      <c r="I16" s="57">
        <v>0.94</v>
      </c>
      <c r="J16" s="57">
        <v>1.67</v>
      </c>
      <c r="K16" s="57">
        <v>2.5099999999999998</v>
      </c>
      <c r="L16" s="57">
        <v>2.16</v>
      </c>
    </row>
    <row r="17" spans="1:12" s="55" customFormat="1" ht="12.75" customHeight="1" x14ac:dyDescent="0.2">
      <c r="A17" s="58">
        <v>2006</v>
      </c>
      <c r="B17" s="57">
        <v>2.46</v>
      </c>
      <c r="C17" s="57">
        <v>3.34</v>
      </c>
      <c r="D17" s="61">
        <v>2.0499999999999998</v>
      </c>
      <c r="E17" s="55">
        <v>2.37</v>
      </c>
      <c r="F17" s="59">
        <v>3.5</v>
      </c>
      <c r="G17" s="61">
        <v>1.65</v>
      </c>
      <c r="H17" s="57">
        <v>2.83</v>
      </c>
      <c r="I17" s="59">
        <v>1.01</v>
      </c>
      <c r="J17" s="65">
        <v>1.7</v>
      </c>
      <c r="K17" s="59">
        <v>2.5499999999999998</v>
      </c>
      <c r="L17" s="59">
        <v>2.19</v>
      </c>
    </row>
    <row r="18" spans="1:12" s="55" customFormat="1" ht="12.75" customHeight="1" x14ac:dyDescent="0.2">
      <c r="A18" s="58">
        <v>2007</v>
      </c>
      <c r="B18" s="57">
        <v>2.4500000000000002</v>
      </c>
      <c r="C18" s="57">
        <v>3.35</v>
      </c>
      <c r="D18" s="57">
        <v>2.02</v>
      </c>
      <c r="E18" s="55">
        <v>2.4300000000000002</v>
      </c>
      <c r="F18" s="57">
        <v>3.26</v>
      </c>
      <c r="G18" s="57">
        <v>1.69</v>
      </c>
      <c r="H18" s="62" t="s">
        <v>65</v>
      </c>
      <c r="I18" s="61">
        <v>0.98</v>
      </c>
      <c r="J18" s="65">
        <v>1.7</v>
      </c>
      <c r="K18" s="61">
        <v>2.63</v>
      </c>
      <c r="L18" s="61">
        <v>2.2200000000000002</v>
      </c>
    </row>
    <row r="19" spans="1:12" s="55" customFormat="1" ht="12.75" customHeight="1" x14ac:dyDescent="0.2">
      <c r="A19" s="58">
        <v>2008</v>
      </c>
      <c r="B19" s="57">
        <v>2.6</v>
      </c>
      <c r="C19" s="57">
        <v>3.55</v>
      </c>
      <c r="D19" s="57">
        <v>2.06</v>
      </c>
      <c r="E19" s="55">
        <v>2.59</v>
      </c>
      <c r="F19" s="57">
        <v>3.5</v>
      </c>
      <c r="G19" s="57">
        <v>1.69</v>
      </c>
      <c r="H19" s="61">
        <v>3.12</v>
      </c>
      <c r="I19" s="59">
        <v>1</v>
      </c>
      <c r="J19" s="55">
        <v>1.77</v>
      </c>
      <c r="K19" s="61">
        <v>2.77</v>
      </c>
      <c r="L19" s="61">
        <v>2.29</v>
      </c>
    </row>
    <row r="20" spans="1:12" s="55" customFormat="1" ht="12.75" customHeight="1" x14ac:dyDescent="0.2">
      <c r="A20" s="58">
        <v>2009</v>
      </c>
      <c r="B20" s="61">
        <v>2.73</v>
      </c>
      <c r="C20" s="57">
        <v>3.75</v>
      </c>
      <c r="D20" s="61">
        <v>2.21</v>
      </c>
      <c r="E20" s="55">
        <v>2.61</v>
      </c>
      <c r="F20" s="59">
        <v>3.42</v>
      </c>
      <c r="G20" s="61">
        <v>1.75</v>
      </c>
      <c r="H20" s="61">
        <v>3.29</v>
      </c>
      <c r="I20" s="61">
        <v>1.17</v>
      </c>
      <c r="J20" s="61">
        <v>1.84</v>
      </c>
      <c r="K20" s="61">
        <v>2.82</v>
      </c>
      <c r="L20" s="61">
        <v>2.34</v>
      </c>
    </row>
    <row r="21" spans="1:12" s="55" customFormat="1" ht="12.75" customHeight="1" x14ac:dyDescent="0.2">
      <c r="A21" s="64">
        <v>2010</v>
      </c>
      <c r="B21" s="61">
        <v>2.72</v>
      </c>
      <c r="C21" s="61">
        <v>3.73</v>
      </c>
      <c r="D21" s="60" t="s">
        <v>64</v>
      </c>
      <c r="E21" s="61">
        <v>2.74</v>
      </c>
      <c r="F21" s="59">
        <v>3.22</v>
      </c>
      <c r="G21" s="61">
        <v>1.69</v>
      </c>
      <c r="H21" s="61">
        <v>3.47</v>
      </c>
      <c r="I21" s="61">
        <v>1.1599999999999999</v>
      </c>
      <c r="J21" s="61">
        <v>1.84</v>
      </c>
      <c r="K21" s="61">
        <v>2.74</v>
      </c>
      <c r="L21" s="59">
        <v>2.2999999999999998</v>
      </c>
    </row>
    <row r="22" spans="1:12" s="63" customFormat="1" ht="12.75" customHeight="1" x14ac:dyDescent="0.2">
      <c r="A22" s="58">
        <v>2011</v>
      </c>
      <c r="B22" s="57">
        <v>2.8</v>
      </c>
      <c r="C22" s="57">
        <v>3.64</v>
      </c>
      <c r="D22" s="61">
        <v>2.19</v>
      </c>
      <c r="E22" s="55">
        <v>2.68</v>
      </c>
      <c r="F22" s="61">
        <v>3.22</v>
      </c>
      <c r="G22" s="61">
        <v>1.69</v>
      </c>
      <c r="H22" s="61">
        <v>3.74</v>
      </c>
      <c r="I22" s="61">
        <v>1.22</v>
      </c>
      <c r="J22" s="61">
        <v>1.88</v>
      </c>
      <c r="K22" s="61">
        <v>2.76</v>
      </c>
      <c r="L22" s="61">
        <v>2.33</v>
      </c>
    </row>
    <row r="23" spans="1:12" s="55" customFormat="1" ht="12" x14ac:dyDescent="0.2">
      <c r="A23" s="58">
        <v>2012</v>
      </c>
      <c r="B23" s="57">
        <v>2.88</v>
      </c>
      <c r="C23" s="57">
        <v>3.42</v>
      </c>
      <c r="D23" s="57">
        <v>2.23</v>
      </c>
      <c r="E23" s="57">
        <v>2.88</v>
      </c>
      <c r="F23" s="57">
        <v>3.28</v>
      </c>
      <c r="G23" s="57">
        <v>1.63</v>
      </c>
      <c r="H23" s="61">
        <v>4.03</v>
      </c>
      <c r="I23" s="59">
        <v>1.3</v>
      </c>
      <c r="J23" s="61">
        <v>1.92</v>
      </c>
      <c r="K23" s="61">
        <v>2.7</v>
      </c>
      <c r="L23" s="59">
        <v>2.33</v>
      </c>
    </row>
    <row r="24" spans="1:12" s="55" customFormat="1" ht="13.5" x14ac:dyDescent="0.2">
      <c r="A24" s="58">
        <v>2013</v>
      </c>
      <c r="B24" s="62" t="s">
        <v>63</v>
      </c>
      <c r="C24" s="57">
        <v>3.31</v>
      </c>
      <c r="D24" s="62" t="s">
        <v>62</v>
      </c>
      <c r="E24" s="57">
        <v>2.95</v>
      </c>
      <c r="F24" s="57">
        <v>3.3</v>
      </c>
      <c r="G24" s="62" t="s">
        <v>61</v>
      </c>
      <c r="H24" s="61">
        <v>4.1500000000000004</v>
      </c>
      <c r="I24" s="56" t="s">
        <v>59</v>
      </c>
      <c r="J24" s="61">
        <v>1.91</v>
      </c>
      <c r="K24" s="60" t="s">
        <v>60</v>
      </c>
      <c r="L24" s="59">
        <v>2.36</v>
      </c>
    </row>
    <row r="25" spans="1:12" s="55" customFormat="1" x14ac:dyDescent="0.2">
      <c r="A25" s="58">
        <v>2014</v>
      </c>
      <c r="B25" s="56" t="s">
        <v>59</v>
      </c>
      <c r="C25" s="56" t="s">
        <v>59</v>
      </c>
      <c r="D25" s="57" t="s">
        <v>59</v>
      </c>
      <c r="E25" s="57">
        <v>2.99</v>
      </c>
      <c r="F25" s="57" t="s">
        <v>59</v>
      </c>
      <c r="G25" s="57" t="s">
        <v>59</v>
      </c>
      <c r="H25" s="56" t="s">
        <v>59</v>
      </c>
      <c r="I25" s="56" t="s">
        <v>59</v>
      </c>
      <c r="J25" s="56" t="s">
        <v>59</v>
      </c>
      <c r="K25" s="56" t="s">
        <v>59</v>
      </c>
      <c r="L25" s="56" t="s">
        <v>59</v>
      </c>
    </row>
    <row r="27" spans="1:12" s="121" customFormat="1" ht="12.75" customHeight="1" x14ac:dyDescent="0.2">
      <c r="A27" s="121" t="s">
        <v>58</v>
      </c>
    </row>
    <row r="28" spans="1:12" s="120" customFormat="1" ht="89.25" customHeight="1" x14ac:dyDescent="0.2">
      <c r="A28" s="119" t="s">
        <v>57</v>
      </c>
    </row>
  </sheetData>
  <mergeCells count="6">
    <mergeCell ref="A1:XFD1"/>
    <mergeCell ref="A2:XFD2"/>
    <mergeCell ref="A28:XFD28"/>
    <mergeCell ref="A27:XFD27"/>
    <mergeCell ref="A3:XFD3"/>
    <mergeCell ref="A5:XFD5"/>
  </mergeCells>
  <pageMargins left="0.7" right="0.7" top="0.78740157499999996" bottom="0.78740157499999996" header="0.3" footer="0.3"/>
  <pageSetup paperSize="9"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sqref="A1:IV1"/>
    </sheetView>
  </sheetViews>
  <sheetFormatPr baseColWidth="10" defaultRowHeight="12.75" x14ac:dyDescent="0.2"/>
  <cols>
    <col min="1" max="1" width="52.42578125" customWidth="1"/>
    <col min="2" max="11" width="6.7109375" customWidth="1"/>
  </cols>
  <sheetData>
    <row r="1" spans="1:11" s="103" customFormat="1" x14ac:dyDescent="0.2">
      <c r="A1" s="103" t="s">
        <v>94</v>
      </c>
    </row>
    <row r="2" spans="1:11" s="104" customFormat="1" x14ac:dyDescent="0.2">
      <c r="A2" s="106" t="s">
        <v>9</v>
      </c>
    </row>
    <row r="3" spans="1:11" s="104" customFormat="1" x14ac:dyDescent="0.2"/>
    <row r="4" spans="1:11" s="67" customFormat="1" ht="12" x14ac:dyDescent="0.2">
      <c r="A4" s="72" t="s">
        <v>93</v>
      </c>
      <c r="B4" s="72">
        <v>2005</v>
      </c>
      <c r="C4" s="71">
        <v>2006</v>
      </c>
      <c r="D4" s="71">
        <v>2007</v>
      </c>
      <c r="E4" s="71">
        <v>2008</v>
      </c>
      <c r="F4" s="71">
        <v>2009</v>
      </c>
      <c r="G4" s="71">
        <v>2010</v>
      </c>
      <c r="H4" s="71">
        <v>2011</v>
      </c>
      <c r="I4" s="71">
        <v>2012</v>
      </c>
      <c r="J4" s="71">
        <v>2013</v>
      </c>
      <c r="K4" s="71">
        <v>2014</v>
      </c>
    </row>
    <row r="5" spans="1:11" s="124" customFormat="1" ht="12" x14ac:dyDescent="0.2"/>
    <row r="6" spans="1:11" s="67" customFormat="1" ht="13.5" x14ac:dyDescent="0.2">
      <c r="A6" s="70" t="s">
        <v>92</v>
      </c>
      <c r="B6" s="70">
        <v>92.9</v>
      </c>
      <c r="C6" s="67">
        <v>115.2</v>
      </c>
      <c r="D6" s="67">
        <v>80.7</v>
      </c>
      <c r="E6" s="67">
        <v>152.80000000000001</v>
      </c>
      <c r="F6" s="67">
        <v>132.1</v>
      </c>
      <c r="G6" s="67">
        <v>136.6</v>
      </c>
      <c r="H6" s="67">
        <v>146.5</v>
      </c>
      <c r="I6" s="67">
        <v>157.69999999999999</v>
      </c>
      <c r="J6" s="67">
        <v>172.9</v>
      </c>
      <c r="K6" s="67">
        <v>119.2</v>
      </c>
    </row>
    <row r="7" spans="1:11" s="124" customFormat="1" ht="12" x14ac:dyDescent="0.2"/>
    <row r="8" spans="1:11" s="67" customFormat="1" ht="12" x14ac:dyDescent="0.2">
      <c r="A8" s="70" t="s">
        <v>91</v>
      </c>
      <c r="B8" s="69">
        <v>2.5</v>
      </c>
      <c r="C8" s="68">
        <v>2.73</v>
      </c>
      <c r="D8" s="68">
        <v>2.46</v>
      </c>
      <c r="E8" s="68">
        <v>2.82</v>
      </c>
      <c r="F8" s="68">
        <v>2.5299999999999998</v>
      </c>
      <c r="G8" s="67">
        <v>2.54</v>
      </c>
      <c r="H8" s="68">
        <v>2.5</v>
      </c>
      <c r="I8" s="68">
        <v>2.4</v>
      </c>
      <c r="J8" s="67">
        <v>2.38</v>
      </c>
      <c r="K8" s="67">
        <v>2.27</v>
      </c>
    </row>
    <row r="9" spans="1:11" s="124" customFormat="1" ht="12" x14ac:dyDescent="0.2"/>
    <row r="10" spans="1:11" s="67" customFormat="1" ht="12" x14ac:dyDescent="0.2">
      <c r="A10" s="70" t="s">
        <v>90</v>
      </c>
      <c r="B10" s="69">
        <v>2.25</v>
      </c>
      <c r="C10" s="68">
        <v>2.31</v>
      </c>
      <c r="D10" s="68">
        <v>2.16</v>
      </c>
      <c r="E10" s="68">
        <v>2.12</v>
      </c>
      <c r="F10" s="68">
        <v>2.29</v>
      </c>
      <c r="G10" s="67">
        <v>2.38</v>
      </c>
      <c r="H10" s="67">
        <v>2.42</v>
      </c>
      <c r="I10" s="67">
        <v>2.4500000000000002</v>
      </c>
      <c r="J10" s="67">
        <v>2.4300000000000002</v>
      </c>
      <c r="K10" s="67">
        <v>2.31</v>
      </c>
    </row>
    <row r="12" spans="1:11" s="128" customFormat="1" x14ac:dyDescent="0.2">
      <c r="A12" s="127" t="s">
        <v>89</v>
      </c>
    </row>
    <row r="13" spans="1:11" s="126" customFormat="1" ht="19.5" customHeight="1" x14ac:dyDescent="0.2">
      <c r="A13" s="125" t="s">
        <v>88</v>
      </c>
    </row>
  </sheetData>
  <mergeCells count="8">
    <mergeCell ref="A7:XFD7"/>
    <mergeCell ref="A9:XFD9"/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"/>
  <sheetViews>
    <sheetView tabSelected="1" workbookViewId="0">
      <selection sqref="A1:XFD1"/>
    </sheetView>
  </sheetViews>
  <sheetFormatPr baseColWidth="10" defaultRowHeight="12.75" x14ac:dyDescent="0.2"/>
  <cols>
    <col min="1" max="1" width="14.85546875" bestFit="1" customWidth="1"/>
    <col min="2" max="2" width="53.7109375" customWidth="1"/>
    <col min="3" max="4" width="14.7109375" bestFit="1" customWidth="1"/>
    <col min="5" max="5" width="16.5703125" bestFit="1" customWidth="1"/>
    <col min="7" max="8" width="14.7109375" bestFit="1" customWidth="1"/>
    <col min="9" max="9" width="16.5703125" bestFit="1" customWidth="1"/>
  </cols>
  <sheetData>
    <row r="1" spans="1:9" s="103" customFormat="1" ht="13.5" customHeight="1" x14ac:dyDescent="0.2">
      <c r="A1" s="103" t="s">
        <v>113</v>
      </c>
    </row>
    <row r="2" spans="1:9" s="104" customFormat="1" ht="13.5" customHeight="1" x14ac:dyDescent="0.2">
      <c r="A2" s="104" t="s">
        <v>9</v>
      </c>
    </row>
    <row r="3" spans="1:9" s="104" customFormat="1" ht="13.5" customHeight="1" x14ac:dyDescent="0.2"/>
    <row r="4" spans="1:9" s="23" customFormat="1" x14ac:dyDescent="0.2">
      <c r="A4" s="78"/>
      <c r="C4" s="129" t="s">
        <v>112</v>
      </c>
      <c r="D4" s="102"/>
      <c r="E4" s="102"/>
      <c r="G4" s="129" t="s">
        <v>111</v>
      </c>
      <c r="H4" s="102"/>
      <c r="I4" s="102"/>
    </row>
    <row r="5" spans="1:9" s="104" customFormat="1" x14ac:dyDescent="0.2"/>
    <row r="6" spans="1:9" ht="14.25" x14ac:dyDescent="0.2">
      <c r="A6" t="s">
        <v>110</v>
      </c>
      <c r="B6" t="s">
        <v>109</v>
      </c>
      <c r="C6" s="83" t="s">
        <v>108</v>
      </c>
      <c r="D6" s="83" t="s">
        <v>107</v>
      </c>
      <c r="E6" s="83" t="s">
        <v>106</v>
      </c>
      <c r="G6" s="83" t="s">
        <v>108</v>
      </c>
      <c r="H6" s="83" t="s">
        <v>107</v>
      </c>
      <c r="I6" s="83" t="s">
        <v>106</v>
      </c>
    </row>
    <row r="7" spans="1:9" s="104" customFormat="1" x14ac:dyDescent="0.2"/>
    <row r="8" spans="1:9" s="73" customFormat="1" x14ac:dyDescent="0.2">
      <c r="A8" s="73" t="s">
        <v>105</v>
      </c>
      <c r="B8" s="76" t="s">
        <v>104</v>
      </c>
      <c r="C8" s="77">
        <v>3.1E-2</v>
      </c>
      <c r="D8" s="74">
        <v>40.246000000000002</v>
      </c>
      <c r="E8" s="77">
        <f>D8+C8</f>
        <v>40.277000000000001</v>
      </c>
      <c r="F8" s="21"/>
      <c r="G8" s="77">
        <v>3.5000000000000003E-2</v>
      </c>
      <c r="H8" s="74">
        <v>40.024000000000001</v>
      </c>
      <c r="I8" s="77">
        <f>SUM(G8+H8)</f>
        <v>40.058999999999997</v>
      </c>
    </row>
    <row r="9" spans="1:9" s="130" customFormat="1" x14ac:dyDescent="0.2"/>
    <row r="10" spans="1:9" s="73" customFormat="1" x14ac:dyDescent="0.2">
      <c r="A10" s="73" t="s">
        <v>103</v>
      </c>
      <c r="B10" s="73" t="s">
        <v>102</v>
      </c>
      <c r="C10" s="74">
        <v>34.279000000000003</v>
      </c>
      <c r="D10" s="74">
        <v>2069.6149999999998</v>
      </c>
      <c r="E10" s="74">
        <f>C10+D10</f>
        <v>2103.8939999999998</v>
      </c>
      <c r="F10" s="21"/>
      <c r="G10" s="74">
        <v>33.387</v>
      </c>
      <c r="H10" s="74">
        <v>2129.8249999999998</v>
      </c>
      <c r="I10" s="74">
        <f>G10+H10</f>
        <v>2163.212</v>
      </c>
    </row>
    <row r="11" spans="1:9" s="130" customFormat="1" x14ac:dyDescent="0.2">
      <c r="A11" s="130" t="s">
        <v>101</v>
      </c>
    </row>
    <row r="12" spans="1:9" s="73" customFormat="1" x14ac:dyDescent="0.2">
      <c r="A12" s="76" t="s">
        <v>100</v>
      </c>
      <c r="B12" s="76" t="s">
        <v>99</v>
      </c>
      <c r="C12" s="74">
        <v>59.384999999999998</v>
      </c>
      <c r="D12" s="74">
        <v>390.92899999999997</v>
      </c>
      <c r="E12" s="74">
        <f>D12+C12</f>
        <v>450.31399999999996</v>
      </c>
      <c r="F12" s="21"/>
      <c r="G12" s="74">
        <v>58.372999999999998</v>
      </c>
      <c r="H12" s="74">
        <v>381.65699999999998</v>
      </c>
      <c r="I12" s="74">
        <f>G12+H12</f>
        <v>440.03</v>
      </c>
    </row>
    <row r="13" spans="1:9" s="130" customFormat="1" x14ac:dyDescent="0.2"/>
    <row r="14" spans="1:9" s="73" customFormat="1" x14ac:dyDescent="0.2">
      <c r="A14" s="73" t="s">
        <v>98</v>
      </c>
      <c r="B14" s="73" t="s">
        <v>97</v>
      </c>
      <c r="C14" s="74">
        <v>1.9159999999999999</v>
      </c>
      <c r="D14" s="74">
        <v>68.763000000000005</v>
      </c>
      <c r="E14" s="74">
        <f>D14+C14</f>
        <v>70.679000000000002</v>
      </c>
      <c r="F14" s="21"/>
      <c r="G14" s="74">
        <v>1.734</v>
      </c>
      <c r="H14" s="74">
        <v>43.877000000000002</v>
      </c>
      <c r="I14" s="74">
        <f>G14+H14</f>
        <v>45.611000000000004</v>
      </c>
    </row>
    <row r="15" spans="1:9" s="130" customFormat="1" x14ac:dyDescent="0.2"/>
    <row r="16" spans="1:9" s="73" customFormat="1" x14ac:dyDescent="0.2">
      <c r="B16" s="73" t="s">
        <v>96</v>
      </c>
      <c r="C16" s="74">
        <v>4.4210000000000003</v>
      </c>
      <c r="D16" s="74">
        <v>88.480999999999995</v>
      </c>
      <c r="E16" s="74">
        <f>D16+C16</f>
        <v>92.902000000000001</v>
      </c>
      <c r="F16" s="21"/>
      <c r="G16" s="74">
        <v>3.069</v>
      </c>
      <c r="H16" s="74">
        <v>88.814999999999998</v>
      </c>
      <c r="I16" s="74">
        <f>G16+H16</f>
        <v>91.884</v>
      </c>
    </row>
    <row r="17" spans="1:9" s="130" customFormat="1" x14ac:dyDescent="0.2"/>
    <row r="18" spans="1:9" s="73" customFormat="1" x14ac:dyDescent="0.2">
      <c r="B18" s="75" t="s">
        <v>2</v>
      </c>
      <c r="C18">
        <v>100.032</v>
      </c>
      <c r="D18" s="74">
        <v>2658.0340000000001</v>
      </c>
      <c r="E18" s="74">
        <v>2758.0659999999998</v>
      </c>
      <c r="F18" s="21"/>
      <c r="G18" s="74">
        <v>96.597999999999999</v>
      </c>
      <c r="H18" s="74">
        <v>2684.1979999999999</v>
      </c>
      <c r="I18" s="74">
        <v>2780.7959999999998</v>
      </c>
    </row>
    <row r="20" spans="1:9" s="104" customFormat="1" ht="13.5" customHeight="1" x14ac:dyDescent="0.2">
      <c r="A20" s="104" t="s">
        <v>1</v>
      </c>
    </row>
    <row r="21" spans="1:9" s="104" customFormat="1" ht="13.5" customHeight="1" x14ac:dyDescent="0.2">
      <c r="A21" s="105" t="s">
        <v>95</v>
      </c>
    </row>
  </sheetData>
  <mergeCells count="14">
    <mergeCell ref="A1:XFD1"/>
    <mergeCell ref="A2:XFD2"/>
    <mergeCell ref="A21:XFD21"/>
    <mergeCell ref="A20:XFD20"/>
    <mergeCell ref="A3:XFD3"/>
    <mergeCell ref="C4:E4"/>
    <mergeCell ref="G4:I4"/>
    <mergeCell ref="A17:XFD17"/>
    <mergeCell ref="A5:XFD5"/>
    <mergeCell ref="A7:XFD7"/>
    <mergeCell ref="A9:XFD9"/>
    <mergeCell ref="A11:XFD11"/>
    <mergeCell ref="A13:XFD13"/>
    <mergeCell ref="A15:XFD15"/>
  </mergeCells>
  <pageMargins left="0.7" right="0.7" top="0.78740157499999996" bottom="0.78740157499999996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Tab.1</vt:lpstr>
      <vt:lpstr>Tab.2</vt:lpstr>
      <vt:lpstr>Tab.3</vt:lpstr>
      <vt:lpstr>Tab.4</vt:lpstr>
      <vt:lpstr>Tabellenteil_Tab.1</vt:lpstr>
      <vt:lpstr>Tabellenteil_Tab.2</vt:lpstr>
      <vt:lpstr>Tabellenteil_Tab.3</vt:lpstr>
      <vt:lpstr>Technischer_Teil_Tab.1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F&amp;E Beilage - Tabellen 2016</dc:title>
  <cp:lastModifiedBy>Leicher</cp:lastModifiedBy>
  <cp:lastPrinted>2016-01-25T10:28:01Z</cp:lastPrinted>
  <dcterms:created xsi:type="dcterms:W3CDTF">2016-01-25T09:24:56Z</dcterms:created>
  <dcterms:modified xsi:type="dcterms:W3CDTF">2016-01-25T10:28:21Z</dcterms:modified>
</cp:coreProperties>
</file>