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Tabelle1" sheetId="1" r:id="rId1"/>
    <sheet name="Tabelle2" sheetId="2" r:id="rId2"/>
    <sheet name="Tabelle3" sheetId="3" r:id="rId3"/>
    <sheet name="Tabelle4" sheetId="4" r:id="rId4"/>
    <sheet name="Tabellenteil_Tab.1" sheetId="5" r:id="rId5"/>
    <sheet name="Tabellenteil_Tab.2" sheetId="6" r:id="rId6"/>
    <sheet name="Tabellenteil_Tab.3" sheetId="7" r:id="rId7"/>
    <sheet name="Technischer_Teil_Tab.1" sheetId="8" r:id="rId8"/>
  </sheets>
  <calcPr calcId="145621"/>
</workbook>
</file>

<file path=xl/calcChain.xml><?xml version="1.0" encoding="utf-8"?>
<calcChain xmlns="http://schemas.openxmlformats.org/spreadsheetml/2006/main">
  <c r="E8" i="8" l="1"/>
  <c r="I8" i="8"/>
  <c r="E10" i="8"/>
  <c r="I10" i="8"/>
  <c r="E12" i="8"/>
  <c r="I12" i="8"/>
  <c r="E14" i="8"/>
  <c r="I14" i="8"/>
  <c r="E16" i="8"/>
  <c r="I16" i="8"/>
  <c r="C18" i="8"/>
  <c r="D18" i="8"/>
  <c r="G18" i="8"/>
  <c r="H18" i="8"/>
  <c r="I18" i="8" s="1"/>
  <c r="C15" i="3"/>
  <c r="D15" i="3"/>
  <c r="B12" i="1"/>
  <c r="C12" i="1"/>
  <c r="E18" i="8" l="1"/>
</calcChain>
</file>

<file path=xl/sharedStrings.xml><?xml version="1.0" encoding="utf-8"?>
<sst xmlns="http://schemas.openxmlformats.org/spreadsheetml/2006/main" count="194" uniqueCount="137">
  <si>
    <r>
      <t>1</t>
    </r>
    <r>
      <rPr>
        <sz val="10"/>
        <rFont val="Arial"/>
        <family val="2"/>
      </rPr>
      <t xml:space="preserve"> FV steht jeweils für Finanzierungsvoranschlag. 
</t>
    </r>
    <r>
      <rPr>
        <vertAlign val="superscript"/>
        <sz val="10"/>
        <rFont val="Arial"/>
        <family val="2"/>
      </rPr>
      <t>2</t>
    </r>
    <r>
      <rPr>
        <sz val="10"/>
        <rFont val="Arial"/>
        <family val="2"/>
      </rPr>
      <t xml:space="preserve">Bis 1.3.2014 BM für Wissenschaft und  Forschung. 
</t>
    </r>
    <r>
      <rPr>
        <vertAlign val="superscript"/>
        <sz val="10"/>
        <rFont val="Arial"/>
        <family val="2"/>
      </rPr>
      <t>3</t>
    </r>
    <r>
      <rPr>
        <sz val="10"/>
        <rFont val="Arial"/>
        <family val="2"/>
      </rPr>
      <t>Bis 1.3.2014 BM für Wirtschaft, Familie und Jugend.</t>
    </r>
  </si>
  <si>
    <t>Quelle: BMF</t>
  </si>
  <si>
    <t>Summe:</t>
  </si>
  <si>
    <t xml:space="preserve">übrige Untergliederungen (UG) </t>
  </si>
  <si>
    <t>BM für Verkehr, Innovation und Technologie (UG 34)</t>
  </si>
  <si>
    <r>
      <t xml:space="preserve">BM für Wissenschaft, Forschung und Wirtschaft (UG 33) </t>
    </r>
    <r>
      <rPr>
        <vertAlign val="superscript"/>
        <sz val="10"/>
        <rFont val="Arial"/>
        <family val="2"/>
      </rPr>
      <t>3</t>
    </r>
  </si>
  <si>
    <r>
      <t xml:space="preserve">BM für Wissenschaft, Forschung und Wirtschaft (UG 31) </t>
    </r>
    <r>
      <rPr>
        <vertAlign val="superscript"/>
        <sz val="10"/>
        <rFont val="Arial"/>
        <family val="2"/>
      </rPr>
      <t>2</t>
    </r>
  </si>
  <si>
    <t>BVA-FV 2015</t>
  </si>
  <si>
    <t>in Mio. €</t>
  </si>
  <si>
    <t>Aufteilung auf Ressorts</t>
  </si>
  <si>
    <r>
      <t>1)</t>
    </r>
    <r>
      <rPr>
        <sz val="10"/>
        <rFont val="Arial"/>
        <family val="2"/>
      </rPr>
      <t xml:space="preserve"> FV steht jeweils für Finanzierungsvoranschlag.
</t>
    </r>
    <r>
      <rPr>
        <vertAlign val="superscript"/>
        <sz val="10"/>
        <rFont val="Arial"/>
        <family val="2"/>
      </rPr>
      <t>2)</t>
    </r>
    <r>
      <rPr>
        <sz val="10"/>
        <rFont val="Arial"/>
        <family val="2"/>
      </rPr>
      <t>Wert 2015 ohne Zuwendungsbeschluss Nationalstiftung, da noch nicht bekannt.</t>
    </r>
  </si>
  <si>
    <t>Klima- und Energiefonds</t>
  </si>
  <si>
    <t>Fonds zur Förderung der wissenschaftlichen Forschung</t>
  </si>
  <si>
    <r>
      <t>2)</t>
    </r>
    <r>
      <rPr>
        <sz val="10"/>
        <rFont val="Arial"/>
        <family val="2"/>
      </rPr>
      <t xml:space="preserve"> 330,266</t>
    </r>
  </si>
  <si>
    <t>Forschungsförderungs GmbH</t>
  </si>
  <si>
    <t xml:space="preserve">Fördereinrichtungen </t>
  </si>
  <si>
    <t xml:space="preserve">Höhere Bundeslehranstalten </t>
  </si>
  <si>
    <t>Med Austron</t>
  </si>
  <si>
    <t>IST-Austria</t>
  </si>
  <si>
    <t>Ludwig Boltzmann Gesellschaft</t>
  </si>
  <si>
    <t xml:space="preserve">Austrian Institut of Technology/Austrian Research Centers  </t>
  </si>
  <si>
    <t xml:space="preserve">Österreichische Akademie der Wissenschaften </t>
  </si>
  <si>
    <t>Pädagogische Hochschulen</t>
  </si>
  <si>
    <t>Fachhochschulen</t>
  </si>
  <si>
    <t>Universitäten inkl. Klinischer Mehraufwand (Bau)</t>
  </si>
  <si>
    <t>Forschungseinrichtungen</t>
  </si>
  <si>
    <t>BVA-FV 2014</t>
  </si>
  <si>
    <t>Wesentliche Empfänger</t>
  </si>
  <si>
    <r>
      <t>1</t>
    </r>
    <r>
      <rPr>
        <sz val="10"/>
        <rFont val="Arial"/>
        <family val="2"/>
      </rPr>
      <t xml:space="preserve"> FV steht jeweils für Finanzierungsvoranschlag</t>
    </r>
  </si>
  <si>
    <t>Sonstige</t>
  </si>
  <si>
    <t>IAEO Internationale Atomenergie Behörde</t>
  </si>
  <si>
    <t>FAO "Food and Agriculture Organization“ (UN)</t>
  </si>
  <si>
    <t xml:space="preserve">EMBL „European Molecular Biology Laboratory“ </t>
  </si>
  <si>
    <t>WHO Weltgesundheitsorganisation (UN)</t>
  </si>
  <si>
    <t>CERN Forschungszentrum Kernphysik</t>
  </si>
  <si>
    <t>ESO Europäische Südsternwarte</t>
  </si>
  <si>
    <t>EUMETSAT Europäische Organisation zum Betrieb von Wettersatelliten</t>
  </si>
  <si>
    <t xml:space="preserve">ESA Europäische Weltraumorganisation, Wahlprogramme </t>
  </si>
  <si>
    <t>ESA Europäische Weltraumorganisation, Pflichtprogramme</t>
  </si>
  <si>
    <t>Organisationen</t>
  </si>
  <si>
    <t>Internationale Organisationen</t>
  </si>
  <si>
    <t>AWS</t>
  </si>
  <si>
    <t>Christian Doppler Forschungsgesellschaft</t>
  </si>
  <si>
    <t>Akademie der Wissenschaften</t>
  </si>
  <si>
    <t>FWF</t>
  </si>
  <si>
    <t>FFG</t>
  </si>
  <si>
    <t>Gliederung nach Begünstigten</t>
  </si>
  <si>
    <r>
      <t>1)</t>
    </r>
    <r>
      <rPr>
        <sz val="9"/>
        <rFont val="Arial"/>
        <family val="2"/>
      </rPr>
      <t xml:space="preserve"> 1981, 1985, 1989, 1993, 1998, 2002, 2004, 2006, 2007, 2009, 2011: Erhebungsergebnisse (Bund einschl. FWF, FFF/FFG sowie 1989, 1993, 1998, 2002 auch einschl. ITF).
1994-1997, 1999-2001, 2003, 2005, 2008, 2010: Beilagen T/Teil b der Arbeitsbehelfe zu den Bundesfinanzgesetzen (jeweils Erfolg).
2012-2014: Vorläufige Fassung der Beilage T/Teil b auf Basis des Budgetentwurfes 2014.
2005: Zusätzlich: 84,4 Mio. EUR Nationalstiftung für Forschung, Technologie und Entwicklung sowie 121,3 Mio. EUR ausbezahlte Forschungsprämien.
2008: Zusätzlich: 91,0 Mio. EUR Nationalstiftung für Forschung, Technologie und Entwicklung sowie 340,6 Mio. EUR ausbezahlte Forschungsprämien.
2010: Zusätzlich: 74,6 Mio. EUR Nationalstiftung für Forschung, Technologie und Entwicklung sowie 328,8 Mio. EUR ausbezahlte Forschungsprämien.
2012: Zusätzlich: 53,9 Mio. EUR Nationalstiftung für Forschung, Technologie und Entwicklung sowie 574,1 Mio. EUR ausbezahlte Forschungsprämien.
2013: Zusätzlich: 92,8 Mio. EUR Nationalstiftung für Forschung, Technologie und Entwicklung sowie 378,3 Mio. EUR ausbezahlte Forschungsprämien.
2014: Zusätzlich: 38,7 Mio. EUR Nationalstiftung für Forschung, Technologie und Entwicklung sowie 375,0 Mio. EUR voraussichtlich zur Auszahlung gelangende Forschungsprämien (Q: Schätzung BMF, April 2014).
</t>
    </r>
    <r>
      <rPr>
        <vertAlign val="superscript"/>
        <sz val="9"/>
        <rFont val="Arial"/>
        <family val="2"/>
      </rPr>
      <t>2)</t>
    </r>
    <r>
      <rPr>
        <sz val="9"/>
        <rFont val="Arial"/>
        <family val="2"/>
      </rPr>
      <t xml:space="preserve">1981, 1985, 1989, 1993, 1998, 2002, 2004, 2006, 2007, 2009, 2011: Erhebungsergebnisse. 1994-1997, 1999-2001, 2003, 2005, 2008, 2010, 2012-2014: Auf der Basis der von den Ämtern der Landesregierungen gemeldeten F&amp;E-Ausgaben-Schätzungen.
</t>
    </r>
    <r>
      <rPr>
        <vertAlign val="superscript"/>
        <sz val="9"/>
        <rFont val="Arial"/>
        <family val="2"/>
      </rPr>
      <t>3)</t>
    </r>
    <r>
      <rPr>
        <sz val="9"/>
        <rFont val="Arial"/>
        <family val="2"/>
      </rPr>
      <t xml:space="preserve">Finanzierung durch die Wirtschaft. 1981, 1985, 1989, 1993, 1998, 2002, 2004, 2006, 2007, 2009, 2011: Erhebungsergebnisse. 1994-1997, 1999-2001, 2003, 2005, 2008, 2010, 2012-2014: Schätzung durch Bundesanstalt Statistik Austria.
</t>
    </r>
    <r>
      <rPr>
        <vertAlign val="superscript"/>
        <sz val="9"/>
        <rFont val="Arial"/>
        <family val="2"/>
      </rPr>
      <t>4)</t>
    </r>
    <r>
      <rPr>
        <sz val="9"/>
        <rFont val="Arial"/>
        <family val="2"/>
      </rPr>
      <t xml:space="preserve">1981, 1985, 1989, 1993, 1998, 2002, 2004, 2006, 2007, 2009, 2011: Erhebungsergebnisse. 1994-1997, 1999-2001, 2003, 2005, 2008, 2010, 2012-2014: Schätzung durch Bundesanstalt Statistik Austria.
</t>
    </r>
    <r>
      <rPr>
        <vertAlign val="superscript"/>
        <sz val="9"/>
        <rFont val="Arial"/>
        <family val="2"/>
      </rPr>
      <t>5)</t>
    </r>
    <r>
      <rPr>
        <sz val="9"/>
        <rFont val="Arial"/>
        <family val="2"/>
      </rPr>
      <t xml:space="preserve">Finanzierung durch Gemeinden (ohne Wien), durch Kammern, durch Sozialversicherungsträger sowie sonstige öffentliche Finanzierung und Finanzierung durch den privaten gemeinnützigen Sektor. 1981, 1985, 1989, 1993, 1998, 2002, 2004, 2006, 2007, 2009, 2011: Erhebungsergebnisse. 1994-1997, 1999-2001, 2003, 2005, 2008, 2010, 2012-2014: Schätzung durch Bundesanstalt Statistik Austria. 
</t>
    </r>
    <r>
      <rPr>
        <vertAlign val="superscript"/>
        <sz val="9"/>
        <rFont val="Arial"/>
        <family val="2"/>
      </rPr>
      <t>6)</t>
    </r>
    <r>
      <rPr>
        <sz val="9"/>
        <rFont val="Arial"/>
        <family val="2"/>
      </rPr>
      <t>1981-2012: Bundesanstalt Statistik Austria. 2013: WIFO im Auftrag von Bundesanstalt Statistik Austria. 2014: WIFO Konjunkturprognose März 2014.</t>
    </r>
  </si>
  <si>
    <t>Quelle: Bundesanstalt Statistik Österreich</t>
  </si>
  <si>
    <t>Bruttoinlandsausgaben 
für F&amp;E in % des BIP</t>
  </si>
  <si>
    <r>
      <t xml:space="preserve">BIP nominell </t>
    </r>
    <r>
      <rPr>
        <vertAlign val="superscript"/>
        <sz val="10"/>
        <rFont val="Arial"/>
        <family val="2"/>
      </rPr>
      <t>6)</t>
    </r>
    <r>
      <rPr>
        <sz val="10"/>
        <rFont val="Arial"/>
        <family val="2"/>
      </rPr>
      <t xml:space="preserve"> 
in Mrd. EUR </t>
    </r>
  </si>
  <si>
    <r>
      <t xml:space="preserve">E. Sonstige </t>
    </r>
    <r>
      <rPr>
        <vertAlign val="superscript"/>
        <sz val="10"/>
        <rFont val="Arial"/>
        <family val="2"/>
      </rPr>
      <t>5)</t>
    </r>
  </si>
  <si>
    <r>
      <t xml:space="preserve">D. Ausland </t>
    </r>
    <r>
      <rPr>
        <vertAlign val="superscript"/>
        <sz val="10"/>
        <rFont val="Arial"/>
        <family val="2"/>
      </rPr>
      <t>4)</t>
    </r>
  </si>
  <si>
    <r>
      <t xml:space="preserve">C. Unternehmenssektor </t>
    </r>
    <r>
      <rPr>
        <vertAlign val="superscript"/>
        <sz val="10"/>
        <rFont val="Arial"/>
        <family val="2"/>
      </rPr>
      <t>3)</t>
    </r>
  </si>
  <si>
    <r>
      <t xml:space="preserve">B. Bundesländer </t>
    </r>
    <r>
      <rPr>
        <vertAlign val="superscript"/>
        <sz val="10"/>
        <rFont val="Arial"/>
        <family val="2"/>
      </rPr>
      <t>2)</t>
    </r>
  </si>
  <si>
    <r>
      <t xml:space="preserve">A. Bund </t>
    </r>
    <r>
      <rPr>
        <vertAlign val="superscript"/>
        <sz val="10"/>
        <rFont val="Arial"/>
        <family val="2"/>
      </rPr>
      <t>1)</t>
    </r>
  </si>
  <si>
    <t>finanziert durch:</t>
  </si>
  <si>
    <t>1. Bruttoinlandsausgaben für F&amp;E</t>
  </si>
  <si>
    <t>Finanzierungssektoren</t>
  </si>
  <si>
    <t xml:space="preserve">Tabelle 1 - Globalschätzung 2014: Bruttoinlandsausgaben für F&amp;E-Finanzierung der in Österreich durchgeführten Forschung und experimentellen Entwicklung </t>
  </si>
  <si>
    <r>
      <t>1)</t>
    </r>
    <r>
      <rPr>
        <sz val="9"/>
        <rFont val="Arial"/>
        <family val="2"/>
      </rPr>
      <t xml:space="preserve"> Bis inkl. 1990 ohne Ostdeutschland.
</t>
    </r>
    <r>
      <rPr>
        <vertAlign val="superscript"/>
        <sz val="9"/>
        <rFont val="Arial"/>
        <family val="2"/>
      </rPr>
      <t>a)</t>
    </r>
    <r>
      <rPr>
        <sz val="9"/>
        <rFont val="Arial"/>
        <family val="2"/>
      </rPr>
      <t xml:space="preserve">Bruch in der Zeitreihe. 
</t>
    </r>
    <r>
      <rPr>
        <vertAlign val="superscript"/>
        <sz val="9"/>
        <rFont val="Arial"/>
        <family val="2"/>
      </rPr>
      <t>b)</t>
    </r>
    <r>
      <rPr>
        <sz val="9"/>
        <rFont val="Arial"/>
        <family val="2"/>
      </rPr>
      <t xml:space="preserve">Schätzung des OECD-Sekretariats auf Basis nationaler Quellen.
</t>
    </r>
    <r>
      <rPr>
        <vertAlign val="superscript"/>
        <sz val="9"/>
        <rFont val="Arial"/>
        <family val="2"/>
      </rPr>
      <t>c)</t>
    </r>
    <r>
      <rPr>
        <sz val="9"/>
        <rFont val="Arial"/>
        <family val="2"/>
      </rPr>
      <t xml:space="preserve">Nationale Schätzung. 
</t>
    </r>
    <r>
      <rPr>
        <vertAlign val="superscript"/>
        <sz val="9"/>
        <rFont val="Arial"/>
        <family val="2"/>
      </rPr>
      <t>d)</t>
    </r>
    <r>
      <rPr>
        <sz val="9"/>
        <rFont val="Arial"/>
        <family val="2"/>
      </rPr>
      <t xml:space="preserve">F&amp;E-Ausgaben für Landesverteidigung nicht enthalten. 
</t>
    </r>
    <r>
      <rPr>
        <vertAlign val="superscript"/>
        <sz val="9"/>
        <rFont val="Arial"/>
        <family val="2"/>
      </rPr>
      <t>g</t>
    </r>
    <r>
      <rPr>
        <sz val="9"/>
        <rFont val="Arial"/>
        <family val="2"/>
      </rPr>
      <t xml:space="preserve">Nur naturwissenschaftlich-technische Forschung
</t>
    </r>
    <r>
      <rPr>
        <vertAlign val="superscript"/>
        <sz val="9"/>
        <rFont val="Arial"/>
        <family val="2"/>
      </rPr>
      <t>j)</t>
    </r>
    <r>
      <rPr>
        <sz val="9"/>
        <rFont val="Arial"/>
        <family val="2"/>
      </rPr>
      <t xml:space="preserve">Ohne Investitionsausgaben.
</t>
    </r>
    <r>
      <rPr>
        <vertAlign val="superscript"/>
        <sz val="9"/>
        <rFont val="Arial"/>
        <family val="2"/>
      </rPr>
      <t>p)</t>
    </r>
    <r>
      <rPr>
        <sz val="9"/>
        <rFont val="Arial"/>
        <family val="2"/>
      </rPr>
      <t xml:space="preserve">Vorläufige Werte. 
</t>
    </r>
    <r>
      <rPr>
        <vertAlign val="superscript"/>
        <sz val="9"/>
        <rFont val="Arial"/>
        <family val="2"/>
      </rPr>
      <t>y)</t>
    </r>
    <r>
      <rPr>
        <sz val="9"/>
        <rFont val="Arial"/>
        <family val="2"/>
      </rPr>
      <t>Schätzung der Bundesanstalt Statistik Österreich (F&amp;E-Globalschätzung 2014).</t>
    </r>
  </si>
  <si>
    <t>Quelle: OECD (MSTI 2013/2), Bundesanstalt Statistik Österreich</t>
  </si>
  <si>
    <t>.</t>
  </si>
  <si>
    <r>
      <t>p)</t>
    </r>
    <r>
      <rPr>
        <sz val="9"/>
        <rFont val="Arial"/>
        <family val="2"/>
      </rPr>
      <t xml:space="preserve"> 1,77</t>
    </r>
  </si>
  <si>
    <r>
      <t>p)</t>
    </r>
    <r>
      <rPr>
        <sz val="9"/>
        <rFont val="Arial"/>
        <family val="2"/>
      </rPr>
      <t xml:space="preserve"> 2,25</t>
    </r>
  </si>
  <si>
    <r>
      <t>c)</t>
    </r>
    <r>
      <rPr>
        <sz val="9"/>
        <rFont val="Arial"/>
        <family val="2"/>
      </rPr>
      <t xml:space="preserve"> 3,88</t>
    </r>
  </si>
  <si>
    <r>
      <t>p)</t>
    </r>
    <r>
      <rPr>
        <sz val="9"/>
        <rFont val="Arial"/>
        <family val="2"/>
      </rPr>
      <t xml:space="preserve"> 1,91</t>
    </r>
  </si>
  <si>
    <r>
      <t>c)</t>
    </r>
    <r>
      <rPr>
        <sz val="9"/>
        <rFont val="Arial"/>
        <family val="2"/>
      </rPr>
      <t xml:space="preserve"> 1,86</t>
    </r>
  </si>
  <si>
    <r>
      <t>c)</t>
    </r>
    <r>
      <rPr>
        <sz val="9"/>
        <rFont val="Arial"/>
        <family val="2"/>
      </rPr>
      <t xml:space="preserve"> 2,26</t>
    </r>
  </si>
  <si>
    <r>
      <t>c)</t>
    </r>
    <r>
      <rPr>
        <sz val="9"/>
        <rFont val="Arial"/>
        <family val="2"/>
      </rPr>
      <t xml:space="preserve"> 2,82</t>
    </r>
  </si>
  <si>
    <r>
      <t>c)</t>
    </r>
    <r>
      <rPr>
        <sz val="9"/>
        <rFont val="Arial"/>
        <family val="2"/>
      </rPr>
      <t xml:space="preserve"> 2,84</t>
    </r>
  </si>
  <si>
    <r>
      <t>a)</t>
    </r>
    <r>
      <rPr>
        <sz val="9"/>
        <rFont val="Arial"/>
        <family val="2"/>
      </rPr>
      <t xml:space="preserve"> 3,36</t>
    </r>
  </si>
  <si>
    <r>
      <t>a)</t>
    </r>
    <r>
      <rPr>
        <sz val="9"/>
        <rFont val="Arial"/>
        <family val="2"/>
      </rPr>
      <t xml:space="preserve"> 3,21</t>
    </r>
  </si>
  <si>
    <r>
      <t>a)</t>
    </r>
    <r>
      <rPr>
        <sz val="9"/>
        <rFont val="Arial"/>
        <family val="2"/>
      </rPr>
      <t xml:space="preserve"> 3,56</t>
    </r>
  </si>
  <si>
    <r>
      <t>a)</t>
    </r>
    <r>
      <rPr>
        <sz val="9"/>
        <rFont val="Arial"/>
        <family val="2"/>
      </rPr>
      <t xml:space="preserve"> 2,16</t>
    </r>
  </si>
  <si>
    <r>
      <t>a)</t>
    </r>
    <r>
      <rPr>
        <sz val="9"/>
        <rFont val="Arial"/>
        <family val="2"/>
      </rPr>
      <t xml:space="preserve"> 2,15</t>
    </r>
  </si>
  <si>
    <r>
      <t>a)</t>
    </r>
    <r>
      <rPr>
        <sz val="9"/>
        <rFont val="Arial"/>
        <family val="2"/>
      </rPr>
      <t xml:space="preserve"> 2,60</t>
    </r>
  </si>
  <si>
    <r>
      <t>c)</t>
    </r>
    <r>
      <rPr>
        <sz val="9"/>
        <rFont val="Arial"/>
        <family val="2"/>
      </rPr>
      <t xml:space="preserve"> 2,28</t>
    </r>
  </si>
  <si>
    <r>
      <t>a)</t>
    </r>
    <r>
      <rPr>
        <sz val="9"/>
        <rFont val="Arial"/>
        <family val="2"/>
      </rPr>
      <t xml:space="preserve"> 2,19</t>
    </r>
  </si>
  <si>
    <r>
      <t>c)</t>
    </r>
    <r>
      <rPr>
        <sz val="9"/>
        <rFont val="Arial"/>
        <family val="2"/>
      </rPr>
      <t xml:space="preserve"> 2,53</t>
    </r>
  </si>
  <si>
    <r>
      <t>c)</t>
    </r>
    <r>
      <rPr>
        <sz val="9"/>
        <rFont val="Arial"/>
        <family val="2"/>
      </rPr>
      <t xml:space="preserve"> 2,20</t>
    </r>
  </si>
  <si>
    <r>
      <t>a)</t>
    </r>
    <r>
      <rPr>
        <sz val="9"/>
        <rFont val="Arial"/>
        <family val="2"/>
      </rPr>
      <t xml:space="preserve"> 2,05</t>
    </r>
  </si>
  <si>
    <r>
      <t>a)</t>
    </r>
    <r>
      <rPr>
        <sz val="9"/>
        <rFont val="Arial"/>
        <family val="2"/>
      </rPr>
      <t xml:space="preserve"> 3,26</t>
    </r>
  </si>
  <si>
    <r>
      <t>c)</t>
    </r>
    <r>
      <rPr>
        <sz val="9"/>
        <rFont val="Arial"/>
        <family val="2"/>
      </rPr>
      <t xml:space="preserve"> 2,19</t>
    </r>
  </si>
  <si>
    <r>
      <t>a)d)</t>
    </r>
    <r>
      <rPr>
        <sz val="9"/>
        <rFont val="Arial"/>
        <family val="2"/>
      </rPr>
      <t xml:space="preserve"> 0,87</t>
    </r>
  </si>
  <si>
    <r>
      <t>c)</t>
    </r>
    <r>
      <rPr>
        <sz val="9"/>
        <rFont val="Arial"/>
        <family val="2"/>
      </rPr>
      <t xml:space="preserve"> 2,18</t>
    </r>
  </si>
  <si>
    <r>
      <t>t)</t>
    </r>
    <r>
      <rPr>
        <sz val="9"/>
        <rFont val="Arial"/>
        <family val="2"/>
      </rPr>
      <t xml:space="preserve"> 0,96</t>
    </r>
  </si>
  <si>
    <r>
      <t>a)</t>
    </r>
    <r>
      <rPr>
        <sz val="9"/>
        <rFont val="Arial"/>
        <family val="2"/>
      </rPr>
      <t xml:space="preserve"> 3,12</t>
    </r>
  </si>
  <si>
    <r>
      <t>t)</t>
    </r>
    <r>
      <rPr>
        <sz val="9"/>
        <rFont val="Arial"/>
        <family val="2"/>
      </rPr>
      <t xml:space="preserve"> 1,03</t>
    </r>
  </si>
  <si>
    <r>
      <t>a)</t>
    </r>
    <r>
      <rPr>
        <sz val="9"/>
        <rFont val="Arial"/>
        <family val="2"/>
      </rPr>
      <t xml:space="preserve"> 1,99</t>
    </r>
  </si>
  <si>
    <r>
      <t>c)</t>
    </r>
    <r>
      <rPr>
        <sz val="9"/>
        <rFont val="Arial"/>
        <family val="2"/>
      </rPr>
      <t xml:space="preserve"> 2,10</t>
    </r>
  </si>
  <si>
    <r>
      <t>c)</t>
    </r>
    <r>
      <rPr>
        <sz val="9"/>
        <rFont val="Arial"/>
        <family val="2"/>
      </rPr>
      <t xml:space="preserve"> 2,35</t>
    </r>
  </si>
  <si>
    <r>
      <t>a)</t>
    </r>
    <r>
      <rPr>
        <sz val="9"/>
        <rFont val="Arial"/>
        <family val="2"/>
      </rPr>
      <t xml:space="preserve"> 2,17</t>
    </r>
  </si>
  <si>
    <r>
      <t>t)</t>
    </r>
    <r>
      <rPr>
        <sz val="9"/>
        <rFont val="Arial"/>
        <family val="2"/>
      </rPr>
      <t xml:space="preserve"> 1,05</t>
    </r>
  </si>
  <si>
    <r>
      <t>a)</t>
    </r>
    <r>
      <rPr>
        <sz val="9"/>
        <rFont val="Arial"/>
        <family val="2"/>
      </rPr>
      <t xml:space="preserve"> 2,01</t>
    </r>
  </si>
  <si>
    <r>
      <t>a)</t>
    </r>
    <r>
      <rPr>
        <sz val="9"/>
        <rFont val="Arial"/>
        <family val="2"/>
      </rPr>
      <t xml:space="preserve"> 2,47</t>
    </r>
  </si>
  <si>
    <r>
      <t>c)</t>
    </r>
    <r>
      <rPr>
        <sz val="9"/>
        <rFont val="Arial"/>
        <family val="2"/>
      </rPr>
      <t xml:space="preserve"> 1,85</t>
    </r>
  </si>
  <si>
    <r>
      <t>c)</t>
    </r>
    <r>
      <rPr>
        <sz val="9"/>
        <rFont val="Arial"/>
        <family val="2"/>
      </rPr>
      <t xml:space="preserve"> 2,61</t>
    </r>
  </si>
  <si>
    <r>
      <t xml:space="preserve">OECD-Total </t>
    </r>
    <r>
      <rPr>
        <vertAlign val="superscript"/>
        <sz val="9"/>
        <rFont val="Arial"/>
        <family val="2"/>
      </rPr>
      <t>b)</t>
    </r>
  </si>
  <si>
    <r>
      <t xml:space="preserve">USA </t>
    </r>
    <r>
      <rPr>
        <vertAlign val="superscript"/>
        <sz val="9"/>
        <rFont val="Arial"/>
        <family val="2"/>
      </rPr>
      <t>j)</t>
    </r>
  </si>
  <si>
    <r>
      <t xml:space="preserve">EU 28 </t>
    </r>
    <r>
      <rPr>
        <vertAlign val="superscript"/>
        <sz val="9"/>
        <rFont val="Arial"/>
        <family val="2"/>
      </rPr>
      <t>b)</t>
    </r>
  </si>
  <si>
    <r>
      <t xml:space="preserve">Ungarn </t>
    </r>
    <r>
      <rPr>
        <vertAlign val="superscript"/>
        <sz val="9"/>
        <rFont val="Arial"/>
        <family val="2"/>
      </rPr>
      <t>d)</t>
    </r>
  </si>
  <si>
    <t>Korea</t>
  </si>
  <si>
    <t>Vereinigtes Königreich</t>
  </si>
  <si>
    <t>Schweden</t>
  </si>
  <si>
    <r>
      <t xml:space="preserve">Österreich </t>
    </r>
    <r>
      <rPr>
        <vertAlign val="superscript"/>
        <sz val="9"/>
        <rFont val="Arial"/>
        <family val="2"/>
      </rPr>
      <t>y)</t>
    </r>
  </si>
  <si>
    <t>Frankreich</t>
  </si>
  <si>
    <t>Finnland</t>
  </si>
  <si>
    <r>
      <t xml:space="preserve">Deutschland </t>
    </r>
    <r>
      <rPr>
        <vertAlign val="superscript"/>
        <sz val="9"/>
        <rFont val="Arial"/>
        <family val="2"/>
      </rPr>
      <t>1)</t>
    </r>
  </si>
  <si>
    <t>Berichtsperiode</t>
  </si>
  <si>
    <t>in % des BIP</t>
  </si>
  <si>
    <t xml:space="preserve">Tabelle 2 - Bruttoinlandsausgaben für F&amp;E im internationalen Vergleich </t>
  </si>
  <si>
    <r>
      <t>1)</t>
    </r>
    <r>
      <rPr>
        <sz val="9"/>
        <rFont val="Arial"/>
        <family val="2"/>
      </rPr>
      <t xml:space="preserve"> Rubrik 3 "interne Politikbereiche", ab 2007 Rubrik 1 "Nachhaltiges Wachstum"</t>
    </r>
  </si>
  <si>
    <t>Quelle: Europäische Kommission, EU-Haushalt 2012 Finanzbericht.</t>
  </si>
  <si>
    <t>Finanzierungsanteil Österreichs am EU-Haushalt in %</t>
  </si>
  <si>
    <t>in % der zugerechneten, operativen EU27-Gesamtausgaben der EU</t>
  </si>
  <si>
    <r>
      <t xml:space="preserve">Forschung und technologische Entwicklung  in Mio. € </t>
    </r>
    <r>
      <rPr>
        <vertAlign val="superscript"/>
        <sz val="9"/>
        <rFont val="Arial"/>
        <family val="2"/>
      </rPr>
      <t>1)</t>
    </r>
  </si>
  <si>
    <t xml:space="preserve">Rückflüsse gemäß Europäischer Kommission </t>
  </si>
  <si>
    <t>Tabelle 3 - EU-Rückflüsse im Bereich F&amp;E</t>
  </si>
  <si>
    <r>
      <t>1)</t>
    </r>
    <r>
      <rPr>
        <sz val="10"/>
        <rFont val="Arial"/>
        <family val="2"/>
      </rPr>
      <t xml:space="preserve"> Beilage T Forschungswirksame Ausgaben des Bundes, Teil a bzw. Teil b</t>
    </r>
  </si>
  <si>
    <t>übrige Ressorts</t>
  </si>
  <si>
    <t>BM Verkehr, Innovation und Technologie</t>
  </si>
  <si>
    <t>BM Wissenschaft, Forschung und Wirtschaft</t>
  </si>
  <si>
    <t>33,40</t>
  </si>
  <si>
    <t>,</t>
  </si>
  <si>
    <t>BM Land- und Forstwirtschaft, Umwelt und Wasserwirtschaft</t>
  </si>
  <si>
    <t xml:space="preserve">BM Gesundheit </t>
  </si>
  <si>
    <t>Summe</t>
  </si>
  <si>
    <t>Ressort</t>
  </si>
  <si>
    <t>UG</t>
  </si>
  <si>
    <t>BVA 2015</t>
  </si>
  <si>
    <t>BVA 2014</t>
  </si>
  <si>
    <t>Ausgaben des Bundes für Forschung und Forschungsförderung nach Ressorts, BVA 2014 und BVA 2015</t>
  </si>
  <si>
    <r>
      <t xml:space="preserve">BVA-FV </t>
    </r>
    <r>
      <rPr>
        <b/>
        <vertAlign val="superscript"/>
        <sz val="10"/>
        <rFont val="Arial"/>
        <family val="2"/>
      </rPr>
      <t>1</t>
    </r>
    <r>
      <rPr>
        <b/>
        <sz val="10"/>
        <rFont val="Arial"/>
        <family val="2"/>
      </rPr>
      <t xml:space="preserve"> 2014</t>
    </r>
  </si>
  <si>
    <r>
      <t xml:space="preserve">BVA-FV </t>
    </r>
    <r>
      <rPr>
        <b/>
        <vertAlign val="superscript"/>
        <sz val="10"/>
        <rFont val="Arial"/>
        <family val="2"/>
      </rPr>
      <t>1</t>
    </r>
    <r>
      <rPr>
        <b/>
        <sz val="10"/>
        <rFont val="Arial"/>
        <family val="2"/>
      </rPr>
      <t xml:space="preserve"> 2013</t>
    </r>
  </si>
  <si>
    <r>
      <t xml:space="preserve">Teil a </t>
    </r>
    <r>
      <rPr>
        <b/>
        <vertAlign val="superscript"/>
        <sz val="10"/>
        <rFont val="Arial"/>
        <family val="2"/>
      </rPr>
      <t>1)</t>
    </r>
  </si>
  <si>
    <r>
      <t xml:space="preserve">Teil b </t>
    </r>
    <r>
      <rPr>
        <b/>
        <vertAlign val="superscript"/>
        <sz val="1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</si>
</sst>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Red]#,##0.00"/>
    <numFmt numFmtId="166" formatCode="#,##0.0"/>
  </numFmts>
  <fonts count="16" x14ac:knownFonts="1">
    <font>
      <sz val="10"/>
      <name val="Arial"/>
      <family val="2"/>
    </font>
    <font>
      <sz val="10"/>
      <name val="Arial"/>
      <family val="2"/>
    </font>
    <font>
      <vertAlign val="superscript"/>
      <sz val="10"/>
      <name val="Arial"/>
      <family val="2"/>
    </font>
    <font>
      <i/>
      <sz val="10"/>
      <name val="Arial"/>
      <family val="2"/>
    </font>
    <font>
      <b/>
      <sz val="10"/>
      <name val="Arial"/>
      <family val="2"/>
    </font>
    <font>
      <b/>
      <sz val="11"/>
      <name val="Arial"/>
      <family val="2"/>
    </font>
    <font>
      <sz val="10"/>
      <name val="Verdana"/>
      <family val="2"/>
    </font>
    <font>
      <i/>
      <sz val="8"/>
      <name val="Arial"/>
      <family val="2"/>
    </font>
    <font>
      <sz val="10"/>
      <color rgb="FFFF0000"/>
      <name val="Arial"/>
      <family val="2"/>
    </font>
    <font>
      <sz val="9"/>
      <name val="Arial"/>
      <family val="2"/>
    </font>
    <font>
      <vertAlign val="superscript"/>
      <sz val="9"/>
      <name val="Arial"/>
      <family val="2"/>
    </font>
    <font>
      <sz val="8"/>
      <name val="Arial"/>
      <family val="2"/>
    </font>
    <font>
      <b/>
      <i/>
      <sz val="8"/>
      <name val="Arial"/>
      <family val="2"/>
    </font>
    <font>
      <b/>
      <sz val="8"/>
      <name val="Arial"/>
      <family val="2"/>
    </font>
    <font>
      <b/>
      <sz val="9"/>
      <name val="Arial"/>
      <family val="2"/>
    </font>
    <font>
      <b/>
      <vertAlign val="superscript"/>
      <sz val="10"/>
      <name val="Arial"/>
      <family val="2"/>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diagonal/>
    </border>
  </borders>
  <cellStyleXfs count="3">
    <xf numFmtId="0" fontId="0" fillId="0" borderId="0"/>
    <xf numFmtId="0" fontId="6" fillId="0" borderId="0"/>
    <xf numFmtId="0" fontId="11" fillId="0" borderId="0"/>
  </cellStyleXfs>
  <cellXfs count="141">
    <xf numFmtId="0" fontId="0" fillId="0" borderId="0" xfId="0"/>
    <xf numFmtId="0" fontId="1" fillId="0" borderId="0" xfId="0" applyFont="1" applyBorder="1"/>
    <xf numFmtId="4" fontId="1" fillId="0" borderId="0" xfId="0" applyNumberFormat="1" applyFont="1" applyBorder="1"/>
    <xf numFmtId="0" fontId="1" fillId="0" borderId="0" xfId="0" applyFont="1" applyBorder="1" applyAlignment="1">
      <alignment wrapText="1"/>
    </xf>
    <xf numFmtId="2" fontId="1" fillId="0" borderId="0" xfId="0" applyNumberFormat="1" applyFont="1" applyBorder="1"/>
    <xf numFmtId="0" fontId="1" fillId="0" borderId="0" xfId="0" applyFont="1" applyFill="1" applyBorder="1"/>
    <xf numFmtId="0" fontId="6" fillId="0" borderId="0" xfId="1"/>
    <xf numFmtId="0" fontId="1" fillId="0" borderId="0" xfId="1" applyFont="1" applyFill="1" applyBorder="1"/>
    <xf numFmtId="2" fontId="1" fillId="0" borderId="0" xfId="1" applyNumberFormat="1" applyFont="1" applyFill="1" applyBorder="1"/>
    <xf numFmtId="0" fontId="1" fillId="0" borderId="0" xfId="1" applyFont="1"/>
    <xf numFmtId="0" fontId="1" fillId="0" borderId="0" xfId="1" applyFont="1" applyBorder="1"/>
    <xf numFmtId="2" fontId="1" fillId="0" borderId="0" xfId="1" applyNumberFormat="1" applyFont="1" applyBorder="1"/>
    <xf numFmtId="0" fontId="2" fillId="0" borderId="0" xfId="1" applyFont="1" applyBorder="1" applyAlignment="1">
      <alignment horizontal="right"/>
    </xf>
    <xf numFmtId="0" fontId="1" fillId="0" borderId="0" xfId="1" applyFont="1" applyBorder="1" applyAlignment="1">
      <alignment horizontal="justify"/>
    </xf>
    <xf numFmtId="0" fontId="4" fillId="0" borderId="0" xfId="1" applyFont="1" applyBorder="1" applyAlignment="1">
      <alignment horizontal="justify"/>
    </xf>
    <xf numFmtId="0" fontId="1" fillId="0" borderId="0" xfId="1" applyFont="1" applyBorder="1" applyAlignment="1"/>
    <xf numFmtId="0" fontId="1" fillId="0" borderId="0" xfId="1" applyFont="1" applyBorder="1" applyAlignment="1">
      <alignment horizontal="justify" wrapText="1"/>
    </xf>
    <xf numFmtId="0" fontId="8" fillId="0" borderId="0" xfId="1" applyFont="1" applyBorder="1"/>
    <xf numFmtId="4" fontId="1" fillId="0" borderId="0" xfId="1" applyNumberFormat="1" applyFont="1" applyBorder="1"/>
    <xf numFmtId="4" fontId="1" fillId="0" borderId="0" xfId="1" applyNumberFormat="1" applyFont="1" applyFill="1" applyBorder="1"/>
    <xf numFmtId="4" fontId="0" fillId="0" borderId="0" xfId="0" applyNumberFormat="1"/>
    <xf numFmtId="4" fontId="1" fillId="0" borderId="0" xfId="0" applyNumberFormat="1" applyFont="1"/>
    <xf numFmtId="0" fontId="0" fillId="0" borderId="0" xfId="0" applyAlignment="1">
      <alignment horizontal="left"/>
    </xf>
    <xf numFmtId="164" fontId="0" fillId="0" borderId="0" xfId="0" applyNumberFormat="1"/>
    <xf numFmtId="164" fontId="1" fillId="0" borderId="0" xfId="0" applyNumberFormat="1" applyFont="1" applyFill="1" applyBorder="1"/>
    <xf numFmtId="164" fontId="1" fillId="0" borderId="0" xfId="0" applyNumberFormat="1" applyFont="1" applyFill="1" applyBorder="1" applyAlignment="1">
      <alignment horizontal="right"/>
    </xf>
    <xf numFmtId="164" fontId="1" fillId="0" borderId="0" xfId="0" applyNumberFormat="1" applyFont="1" applyBorder="1" applyAlignment="1">
      <alignment horizontal="right"/>
    </xf>
    <xf numFmtId="164" fontId="1" fillId="0" borderId="0" xfId="0" applyNumberFormat="1" applyFont="1" applyBorder="1"/>
    <xf numFmtId="0" fontId="1" fillId="0" borderId="0" xfId="0" applyFont="1" applyBorder="1" applyAlignment="1">
      <alignment horizontal="center"/>
    </xf>
    <xf numFmtId="0" fontId="4" fillId="0" borderId="0" xfId="0" applyFont="1" applyBorder="1" applyAlignment="1">
      <alignment horizontal="right"/>
    </xf>
    <xf numFmtId="4" fontId="12" fillId="0" borderId="1" xfId="2" applyNumberFormat="1" applyFont="1" applyFill="1" applyBorder="1" applyAlignment="1"/>
    <xf numFmtId="0" fontId="12" fillId="0" borderId="1" xfId="1" applyFont="1" applyBorder="1"/>
    <xf numFmtId="2" fontId="12" fillId="0" borderId="1" xfId="2" applyNumberFormat="1" applyFont="1" applyBorder="1" applyAlignment="1"/>
    <xf numFmtId="0" fontId="1" fillId="0" borderId="1" xfId="1" applyFont="1" applyBorder="1" applyAlignment="1">
      <alignment wrapText="1"/>
    </xf>
    <xf numFmtId="4" fontId="13" fillId="0" borderId="0" xfId="2" applyNumberFormat="1" applyFont="1" applyFill="1" applyAlignment="1"/>
    <xf numFmtId="4" fontId="13" fillId="0" borderId="0" xfId="2" applyNumberFormat="1" applyFont="1" applyAlignment="1"/>
    <xf numFmtId="0" fontId="1" fillId="0" borderId="0" xfId="1" applyFont="1" applyAlignment="1">
      <alignment wrapText="1"/>
    </xf>
    <xf numFmtId="4" fontId="11" fillId="0" borderId="0" xfId="1" applyNumberFormat="1" applyFont="1"/>
    <xf numFmtId="4" fontId="11" fillId="0" borderId="0" xfId="2" applyNumberFormat="1" applyFont="1" applyFill="1" applyAlignment="1"/>
    <xf numFmtId="165" fontId="11" fillId="0" borderId="0" xfId="1" applyNumberFormat="1" applyFont="1"/>
    <xf numFmtId="4" fontId="11" fillId="0" borderId="0" xfId="2" applyNumberFormat="1" applyFont="1" applyAlignment="1"/>
    <xf numFmtId="0" fontId="1" fillId="0" borderId="0" xfId="1" applyFont="1" applyFill="1" applyAlignment="1"/>
    <xf numFmtId="4" fontId="11" fillId="0" borderId="0" xfId="1" applyNumberFormat="1" applyFont="1" applyFill="1"/>
    <xf numFmtId="0" fontId="1" fillId="0" borderId="0" xfId="1" applyFont="1" applyFill="1" applyAlignment="1">
      <alignment wrapText="1"/>
    </xf>
    <xf numFmtId="0" fontId="1" fillId="0" borderId="0" xfId="1" applyFont="1" applyAlignment="1">
      <alignment horizontal="right"/>
    </xf>
    <xf numFmtId="4" fontId="1" fillId="0" borderId="0" xfId="1" applyNumberFormat="1" applyFont="1"/>
    <xf numFmtId="165" fontId="1" fillId="0" borderId="0" xfId="1" applyNumberFormat="1" applyFont="1"/>
    <xf numFmtId="4" fontId="1" fillId="0" borderId="0" xfId="2" applyNumberFormat="1" applyFont="1" applyAlignment="1"/>
    <xf numFmtId="0" fontId="0" fillId="0" borderId="0" xfId="0" applyFill="1"/>
    <xf numFmtId="0" fontId="0" fillId="0" borderId="0" xfId="0" applyFill="1" applyAlignment="1">
      <alignment horizontal="right"/>
    </xf>
    <xf numFmtId="0" fontId="9" fillId="0" borderId="0" xfId="0" applyFont="1" applyFill="1"/>
    <xf numFmtId="0" fontId="9" fillId="0" borderId="0" xfId="0" applyFont="1" applyFill="1" applyBorder="1" applyAlignment="1">
      <alignment horizontal="center" vertical="center"/>
    </xf>
    <xf numFmtId="2" fontId="9" fillId="0" borderId="0" xfId="0" applyNumberFormat="1" applyFont="1" applyFill="1"/>
    <xf numFmtId="2" fontId="9" fillId="0" borderId="0" xfId="0" applyNumberFormat="1" applyFont="1" applyFill="1" applyAlignment="1">
      <alignment horizontal="right"/>
    </xf>
    <xf numFmtId="0" fontId="9" fillId="0" borderId="0" xfId="0" applyFont="1" applyFill="1" applyAlignment="1">
      <alignment horizontal="right"/>
    </xf>
    <xf numFmtId="2" fontId="9" fillId="0" borderId="0" xfId="0" applyNumberFormat="1" applyFont="1" applyFill="1" applyBorder="1" applyAlignment="1">
      <alignment horizontal="right"/>
    </xf>
    <xf numFmtId="0" fontId="10" fillId="0" borderId="0" xfId="0" applyFont="1" applyFill="1" applyAlignment="1">
      <alignment horizontal="right"/>
    </xf>
    <xf numFmtId="0" fontId="9" fillId="0" borderId="0" xfId="0" applyFont="1" applyFill="1" applyAlignment="1">
      <alignment horizontal="center"/>
    </xf>
    <xf numFmtId="2" fontId="10" fillId="0" borderId="0" xfId="0" applyNumberFormat="1" applyFont="1" applyFill="1" applyBorder="1" applyAlignment="1">
      <alignment horizontal="right"/>
    </xf>
    <xf numFmtId="0" fontId="9" fillId="0" borderId="0" xfId="0" applyFont="1" applyFill="1" applyBorder="1"/>
    <xf numFmtId="2" fontId="9" fillId="0" borderId="0" xfId="0" applyNumberFormat="1" applyFont="1" applyFill="1" applyBorder="1" applyAlignment="1">
      <alignment horizontal="right" vertical="center"/>
    </xf>
    <xf numFmtId="0" fontId="9" fillId="0" borderId="0" xfId="0" applyFont="1" applyFill="1" applyBorder="1" applyAlignment="1">
      <alignment horizontal="center" textRotation="90" wrapText="1"/>
    </xf>
    <xf numFmtId="0" fontId="9" fillId="0" borderId="0" xfId="0" applyFont="1" applyFill="1" applyBorder="1" applyAlignment="1">
      <alignment horizontal="center" vertical="center" wrapText="1"/>
    </xf>
    <xf numFmtId="0" fontId="4" fillId="0" borderId="0" xfId="0" applyFont="1" applyFill="1" applyBorder="1" applyAlignment="1">
      <alignment horizontal="left"/>
    </xf>
    <xf numFmtId="0" fontId="9" fillId="0" borderId="0" xfId="0" applyFont="1"/>
    <xf numFmtId="2" fontId="9" fillId="0" borderId="0" xfId="0" applyNumberFormat="1" applyFont="1"/>
    <xf numFmtId="2" fontId="9" fillId="0" borderId="0" xfId="0" applyNumberFormat="1" applyFont="1" applyBorder="1"/>
    <xf numFmtId="0" fontId="9" fillId="0" borderId="0" xfId="0" applyFont="1" applyBorder="1"/>
    <xf numFmtId="0" fontId="9" fillId="0" borderId="0" xfId="0" applyFont="1" applyBorder="1" applyAlignment="1">
      <alignment horizontal="right"/>
    </xf>
    <xf numFmtId="0" fontId="14" fillId="0" borderId="0" xfId="0" applyFont="1"/>
    <xf numFmtId="0" fontId="14" fillId="0" borderId="0" xfId="0" applyFont="1" applyBorder="1"/>
    <xf numFmtId="0" fontId="14" fillId="0" borderId="0" xfId="0" applyFont="1" applyBorder="1" applyAlignment="1">
      <alignment horizontal="right"/>
    </xf>
    <xf numFmtId="0" fontId="4" fillId="0" borderId="0" xfId="0" applyFont="1" applyAlignment="1">
      <alignment horizontal="left"/>
    </xf>
    <xf numFmtId="49" fontId="0" fillId="0" borderId="0" xfId="0" applyNumberFormat="1"/>
    <xf numFmtId="4" fontId="1" fillId="0" borderId="0" xfId="0" applyNumberFormat="1" applyFont="1" applyAlignment="1">
      <alignment horizontal="right"/>
    </xf>
    <xf numFmtId="2" fontId="1" fillId="0" borderId="0" xfId="0" applyNumberFormat="1" applyFont="1" applyAlignment="1">
      <alignment horizontal="right"/>
    </xf>
    <xf numFmtId="49" fontId="1" fillId="0" borderId="0" xfId="0" applyNumberFormat="1" applyFont="1"/>
    <xf numFmtId="2" fontId="0" fillId="0" borderId="0" xfId="0" applyNumberFormat="1" applyAlignment="1">
      <alignment horizontal="right"/>
    </xf>
    <xf numFmtId="49" fontId="0" fillId="0" borderId="0" xfId="0" applyNumberFormat="1" applyAlignment="1"/>
    <xf numFmtId="4" fontId="0" fillId="0" borderId="0" xfId="0" applyNumberFormat="1" applyAlignment="1">
      <alignment horizontal="right"/>
    </xf>
    <xf numFmtId="0" fontId="2" fillId="0" borderId="0" xfId="0" applyFont="1" applyBorder="1" applyAlignment="1">
      <alignment horizontal="left" wrapText="1"/>
    </xf>
    <xf numFmtId="0" fontId="1" fillId="0" borderId="0" xfId="0" applyFont="1" applyBorder="1" applyAlignment="1">
      <alignment horizontal="left"/>
    </xf>
    <xf numFmtId="0" fontId="3" fillId="0" borderId="0" xfId="0" applyFont="1" applyBorder="1" applyAlignment="1">
      <alignment wrapText="1"/>
    </xf>
    <xf numFmtId="0" fontId="1" fillId="0" borderId="0" xfId="0" applyFont="1" applyBorder="1" applyAlignment="1"/>
    <xf numFmtId="0" fontId="3" fillId="0" borderId="0" xfId="0" applyFont="1" applyBorder="1" applyAlignment="1"/>
    <xf numFmtId="0" fontId="1" fillId="0" borderId="0" xfId="0" applyFont="1" applyBorder="1" applyAlignment="1">
      <alignment horizontal="center" vertical="center" wrapText="1"/>
    </xf>
    <xf numFmtId="4" fontId="3" fillId="0" borderId="0" xfId="0" applyNumberFormat="1" applyFont="1" applyBorder="1" applyAlignment="1"/>
    <xf numFmtId="0" fontId="5" fillId="0" borderId="0" xfId="0" applyFont="1" applyBorder="1" applyAlignment="1"/>
    <xf numFmtId="0" fontId="4" fillId="0" borderId="0" xfId="0" applyFont="1" applyBorder="1" applyAlignment="1"/>
    <xf numFmtId="0" fontId="5" fillId="0" borderId="0" xfId="1" applyFont="1" applyBorder="1" applyAlignment="1">
      <alignment wrapText="1"/>
    </xf>
    <xf numFmtId="0" fontId="4" fillId="0" borderId="0" xfId="1" applyFont="1" applyBorder="1" applyAlignment="1"/>
    <xf numFmtId="0" fontId="9" fillId="0" borderId="0" xfId="1" applyFont="1" applyBorder="1" applyAlignment="1"/>
    <xf numFmtId="0" fontId="1" fillId="0" borderId="0" xfId="1" applyFont="1" applyBorder="1" applyAlignment="1"/>
    <xf numFmtId="0" fontId="2" fillId="0" borderId="0" xfId="1" applyFont="1" applyBorder="1" applyAlignment="1">
      <alignment horizontal="left" wrapText="1"/>
    </xf>
    <xf numFmtId="0" fontId="1" fillId="0" borderId="0" xfId="1" applyFont="1" applyBorder="1" applyAlignment="1">
      <alignment horizontal="left" wrapText="1"/>
    </xf>
    <xf numFmtId="0" fontId="7" fillId="0" borderId="0" xfId="1" applyFont="1" applyBorder="1"/>
    <xf numFmtId="0" fontId="1" fillId="0" borderId="0" xfId="1" applyFont="1" applyBorder="1" applyAlignment="1">
      <alignment horizontal="left"/>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0" fontId="1" fillId="0" borderId="0" xfId="0" applyFont="1" applyAlignment="1">
      <alignment horizontal="left"/>
    </xf>
    <xf numFmtId="0" fontId="4" fillId="0" borderId="0" xfId="0" applyFont="1" applyBorder="1" applyAlignment="1">
      <alignment wrapText="1"/>
    </xf>
    <xf numFmtId="0" fontId="1" fillId="0" borderId="0" xfId="0" applyFont="1" applyBorder="1" applyAlignment="1">
      <alignment horizontal="center"/>
    </xf>
    <xf numFmtId="0" fontId="0" fillId="0" borderId="0" xfId="0" applyFont="1" applyBorder="1" applyAlignment="1">
      <alignment horizontal="left"/>
    </xf>
    <xf numFmtId="0" fontId="1" fillId="0" borderId="2" xfId="1" applyFont="1" applyBorder="1" applyAlignment="1">
      <alignment horizontal="center"/>
    </xf>
    <xf numFmtId="0" fontId="4" fillId="0" borderId="0" xfId="1" applyFont="1" applyAlignment="1">
      <alignment horizontal="left" vertical="top" wrapText="1"/>
    </xf>
    <xf numFmtId="0" fontId="1" fillId="0" borderId="0" xfId="1" applyFont="1" applyAlignment="1">
      <alignment horizontal="left" vertical="center" wrapText="1"/>
    </xf>
    <xf numFmtId="0" fontId="10" fillId="0" borderId="0" xfId="1" applyFont="1" applyAlignment="1">
      <alignment horizontal="left" wrapText="1"/>
    </xf>
    <xf numFmtId="0" fontId="9" fillId="0" borderId="0" xfId="1" applyFont="1" applyAlignment="1">
      <alignment horizontal="left" wrapText="1"/>
    </xf>
    <xf numFmtId="0" fontId="1" fillId="0" borderId="0" xfId="1" applyFont="1" applyAlignment="1">
      <alignment horizontal="left"/>
    </xf>
    <xf numFmtId="0" fontId="1" fillId="0" borderId="2" xfId="1" applyFont="1" applyBorder="1" applyAlignment="1">
      <alignment horizontal="left"/>
    </xf>
    <xf numFmtId="0" fontId="4" fillId="0" borderId="0" xfId="0" applyFont="1" applyFill="1" applyBorder="1" applyAlignment="1">
      <alignment horizontal="left"/>
    </xf>
    <xf numFmtId="0" fontId="1" fillId="0" borderId="0" xfId="0" applyFont="1" applyFill="1" applyAlignment="1">
      <alignment horizontal="left"/>
    </xf>
    <xf numFmtId="166" fontId="10" fillId="0" borderId="0" xfId="0" applyNumberFormat="1" applyFont="1" applyFill="1" applyAlignment="1">
      <alignment horizontal="left" wrapText="1"/>
    </xf>
    <xf numFmtId="166" fontId="9" fillId="0" borderId="0" xfId="0" applyNumberFormat="1" applyFont="1" applyFill="1" applyAlignment="1">
      <alignment horizontal="left" wrapText="1"/>
    </xf>
    <xf numFmtId="0" fontId="1" fillId="0" borderId="0" xfId="0" applyFont="1" applyFill="1" applyBorder="1"/>
    <xf numFmtId="0" fontId="0" fillId="0" borderId="0" xfId="0" applyFill="1" applyBorder="1" applyAlignment="1">
      <alignment horizontal="center"/>
    </xf>
    <xf numFmtId="0" fontId="9" fillId="0" borderId="0" xfId="0" applyFont="1" applyFill="1" applyBorder="1" applyAlignment="1">
      <alignment horizontal="left" vertical="center"/>
    </xf>
    <xf numFmtId="0" fontId="9" fillId="0" borderId="0" xfId="0" applyFont="1" applyBorder="1"/>
    <xf numFmtId="0" fontId="4" fillId="0" borderId="0" xfId="0" applyFont="1" applyAlignment="1">
      <alignment horizontal="left"/>
    </xf>
    <xf numFmtId="0" fontId="10" fillId="0" borderId="0" xfId="0" applyFont="1" applyAlignment="1">
      <alignment wrapText="1"/>
    </xf>
    <xf numFmtId="0" fontId="9" fillId="0" borderId="0" xfId="0" applyFont="1" applyAlignment="1">
      <alignment wrapText="1"/>
    </xf>
    <xf numFmtId="0" fontId="1" fillId="0" borderId="0" xfId="0" applyFont="1" applyAlignment="1">
      <alignment wrapText="1"/>
    </xf>
    <xf numFmtId="0" fontId="1" fillId="0" borderId="0" xfId="0" applyFont="1"/>
    <xf numFmtId="49" fontId="0" fillId="0" borderId="0" xfId="0" applyNumberFormat="1" applyAlignment="1">
      <alignment horizontal="center"/>
    </xf>
    <xf numFmtId="0" fontId="4" fillId="0" borderId="0" xfId="0" applyFont="1" applyFill="1" applyBorder="1" applyAlignment="1">
      <alignment horizontal="right"/>
    </xf>
    <xf numFmtId="0" fontId="4" fillId="0" borderId="0" xfId="1" applyFont="1" applyBorder="1" applyAlignment="1">
      <alignment horizontal="right"/>
    </xf>
    <xf numFmtId="0" fontId="4" fillId="0" borderId="0" xfId="1" applyFont="1" applyBorder="1" applyAlignment="1">
      <alignment horizontal="right" wrapText="1"/>
    </xf>
    <xf numFmtId="4" fontId="4" fillId="0" borderId="0" xfId="0" applyNumberFormat="1" applyFont="1" applyAlignment="1">
      <alignment horizontal="right"/>
    </xf>
    <xf numFmtId="0" fontId="4" fillId="0" borderId="1" xfId="2" applyFont="1" applyBorder="1" applyAlignment="1">
      <alignment horizontal="left" vertical="center"/>
    </xf>
    <xf numFmtId="0" fontId="4" fillId="0" borderId="0" xfId="1" applyFont="1" applyBorder="1" applyAlignment="1">
      <alignment horizontal="right" vertical="center"/>
    </xf>
    <xf numFmtId="0" fontId="4" fillId="0" borderId="0" xfId="1" applyFont="1" applyFill="1" applyBorder="1" applyAlignment="1">
      <alignment horizontal="right" vertical="center"/>
    </xf>
    <xf numFmtId="0" fontId="4" fillId="0" borderId="0" xfId="1" applyFont="1"/>
    <xf numFmtId="0" fontId="4" fillId="0" borderId="0" xfId="0" applyFont="1" applyAlignment="1"/>
    <xf numFmtId="0" fontId="4" fillId="0" borderId="0" xfId="0" applyFont="1" applyAlignment="1">
      <alignment horizontal="center"/>
    </xf>
    <xf numFmtId="0" fontId="4" fillId="0" borderId="0" xfId="0" applyFont="1"/>
    <xf numFmtId="0" fontId="4" fillId="0" borderId="0" xfId="0" applyFont="1" applyAlignment="1">
      <alignment horizontal="right"/>
    </xf>
    <xf numFmtId="49" fontId="4" fillId="0" borderId="0" xfId="0" applyNumberFormat="1" applyFont="1"/>
    <xf numFmtId="2" fontId="4" fillId="0" borderId="0" xfId="0" applyNumberFormat="1" applyFont="1" applyAlignment="1">
      <alignment horizontal="right"/>
    </xf>
    <xf numFmtId="4" fontId="4" fillId="0" borderId="0" xfId="0" applyNumberFormat="1" applyFont="1"/>
    <xf numFmtId="4" fontId="4" fillId="0" borderId="0" xfId="0" applyNumberFormat="1" applyFont="1" applyBorder="1"/>
  </cellXfs>
  <cellStyles count="3">
    <cellStyle name="Standard" xfId="0" builtinId="0"/>
    <cellStyle name="Standard 2" xfId="1"/>
    <cellStyle name="Standard_Globalschätzung 05 Vollversion"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tabSelected="1" workbookViewId="0">
      <selection sqref="A1:XFD1"/>
    </sheetView>
  </sheetViews>
  <sheetFormatPr baseColWidth="10" defaultRowHeight="12.75" x14ac:dyDescent="0.2"/>
  <cols>
    <col min="1" max="1" width="56.85546875" customWidth="1"/>
    <col min="2" max="3" width="16" customWidth="1"/>
  </cols>
  <sheetData>
    <row r="1" spans="1:3" s="88" customFormat="1" ht="15" x14ac:dyDescent="0.25">
      <c r="A1" s="87" t="s">
        <v>9</v>
      </c>
    </row>
    <row r="2" spans="1:3" s="83" customFormat="1" x14ac:dyDescent="0.2">
      <c r="A2" s="83" t="s">
        <v>8</v>
      </c>
    </row>
    <row r="3" spans="1:3" s="83" customFormat="1" x14ac:dyDescent="0.2">
      <c r="A3" s="84"/>
    </row>
    <row r="4" spans="1:3" s="1" customFormat="1" ht="14.25" x14ac:dyDescent="0.2">
      <c r="B4" s="29" t="s">
        <v>133</v>
      </c>
      <c r="C4" s="125" t="s">
        <v>7</v>
      </c>
    </row>
    <row r="5" spans="1:3" s="83" customFormat="1" x14ac:dyDescent="0.2">
      <c r="A5" s="84"/>
    </row>
    <row r="6" spans="1:3" s="1" customFormat="1" ht="14.25" x14ac:dyDescent="0.2">
      <c r="A6" s="1" t="s">
        <v>6</v>
      </c>
      <c r="B6" s="2">
        <v>1944.4469999999999</v>
      </c>
      <c r="C6" s="2">
        <v>1967.8979999999999</v>
      </c>
    </row>
    <row r="7" spans="1:3" s="83" customFormat="1" x14ac:dyDescent="0.2">
      <c r="A7" s="84"/>
    </row>
    <row r="8" spans="1:3" s="1" customFormat="1" ht="14.25" x14ac:dyDescent="0.2">
      <c r="A8" s="1" t="s">
        <v>5</v>
      </c>
      <c r="B8" s="4">
        <v>101.6</v>
      </c>
      <c r="C8" s="4">
        <v>101.6</v>
      </c>
    </row>
    <row r="9" spans="1:3" s="83" customFormat="1" x14ac:dyDescent="0.2">
      <c r="A9" s="84"/>
    </row>
    <row r="10" spans="1:3" s="1" customFormat="1" x14ac:dyDescent="0.2">
      <c r="A10" s="3" t="s">
        <v>4</v>
      </c>
      <c r="B10" s="1">
        <v>353.75099999999998</v>
      </c>
      <c r="C10" s="1">
        <v>357.84199999999998</v>
      </c>
    </row>
    <row r="11" spans="1:3" s="85" customFormat="1" x14ac:dyDescent="0.2"/>
    <row r="12" spans="1:3" s="1" customFormat="1" x14ac:dyDescent="0.2">
      <c r="A12" s="1" t="s">
        <v>3</v>
      </c>
      <c r="B12" s="2">
        <f>B14-B6-B8-B10</f>
        <v>240.0390000000001</v>
      </c>
      <c r="C12" s="2">
        <f>C14-C6-C8-C10</f>
        <v>226.577</v>
      </c>
    </row>
    <row r="13" spans="1:3" s="83" customFormat="1" x14ac:dyDescent="0.2">
      <c r="A13" s="86"/>
    </row>
    <row r="14" spans="1:3" s="1" customFormat="1" x14ac:dyDescent="0.2">
      <c r="A14" s="63" t="s">
        <v>2</v>
      </c>
      <c r="B14" s="140">
        <v>2639.837</v>
      </c>
      <c r="C14" s="140">
        <v>2653.9169999999999</v>
      </c>
    </row>
    <row r="16" spans="1:3" s="83" customFormat="1" x14ac:dyDescent="0.2">
      <c r="A16" s="82" t="s">
        <v>1</v>
      </c>
    </row>
    <row r="17" spans="1:1" s="81" customFormat="1" ht="43.5" customHeight="1" x14ac:dyDescent="0.2">
      <c r="A17" s="80" t="s">
        <v>0</v>
      </c>
    </row>
  </sheetData>
  <mergeCells count="10">
    <mergeCell ref="A1:XFD1"/>
    <mergeCell ref="A2:XFD2"/>
    <mergeCell ref="A17:XFD17"/>
    <mergeCell ref="A16:XFD16"/>
    <mergeCell ref="A3:XFD3"/>
    <mergeCell ref="A5:XFD5"/>
    <mergeCell ref="A7:XFD7"/>
    <mergeCell ref="A9:XFD9"/>
    <mergeCell ref="A11:XFD11"/>
    <mergeCell ref="A13:XFD1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sqref="A1:XFD1"/>
    </sheetView>
  </sheetViews>
  <sheetFormatPr baseColWidth="10" defaultRowHeight="12.75" x14ac:dyDescent="0.2"/>
  <cols>
    <col min="1" max="1" width="47.7109375" style="6" customWidth="1"/>
    <col min="2" max="4" width="13.42578125" style="6" customWidth="1"/>
    <col min="5" max="16384" width="11.42578125" style="6"/>
  </cols>
  <sheetData>
    <row r="1" spans="1:6" s="90" customFormat="1" ht="17.25" customHeight="1" x14ac:dyDescent="0.25">
      <c r="A1" s="89" t="s">
        <v>27</v>
      </c>
    </row>
    <row r="2" spans="1:6" s="92" customFormat="1" x14ac:dyDescent="0.2">
      <c r="A2" s="91" t="s">
        <v>8</v>
      </c>
    </row>
    <row r="3" spans="1:6" s="95" customFormat="1" ht="12.75" customHeight="1" x14ac:dyDescent="0.2"/>
    <row r="4" spans="1:6" s="10" customFormat="1" ht="40.9" customHeight="1" x14ac:dyDescent="0.2">
      <c r="B4" s="126" t="s">
        <v>134</v>
      </c>
      <c r="C4" s="126" t="s">
        <v>26</v>
      </c>
      <c r="D4" s="127" t="s">
        <v>7</v>
      </c>
    </row>
    <row r="5" spans="1:6" s="96" customFormat="1" x14ac:dyDescent="0.2"/>
    <row r="6" spans="1:6" s="10" customFormat="1" ht="12.75" customHeight="1" x14ac:dyDescent="0.2">
      <c r="A6" s="14" t="s">
        <v>25</v>
      </c>
    </row>
    <row r="7" spans="1:6" s="10" customFormat="1" ht="13.5" customHeight="1" x14ac:dyDescent="0.2">
      <c r="A7" s="16" t="s">
        <v>24</v>
      </c>
      <c r="B7" s="19">
        <v>1434.499</v>
      </c>
      <c r="C7" s="18">
        <v>1473.18</v>
      </c>
      <c r="D7" s="18">
        <v>1478.95</v>
      </c>
      <c r="F7" s="17"/>
    </row>
    <row r="8" spans="1:6" s="10" customFormat="1" ht="12.75" customHeight="1" x14ac:dyDescent="0.2">
      <c r="A8" s="13" t="s">
        <v>23</v>
      </c>
      <c r="B8" s="8">
        <v>31.96</v>
      </c>
      <c r="C8" s="10">
        <v>38.31</v>
      </c>
      <c r="D8" s="10">
        <v>39.74</v>
      </c>
    </row>
    <row r="9" spans="1:6" s="10" customFormat="1" ht="12.75" customHeight="1" x14ac:dyDescent="0.2">
      <c r="A9" s="13" t="s">
        <v>22</v>
      </c>
      <c r="B9" s="8">
        <v>17.79</v>
      </c>
      <c r="C9" s="11">
        <v>21.684999999999999</v>
      </c>
      <c r="D9" s="11">
        <v>21.471</v>
      </c>
    </row>
    <row r="10" spans="1:6" s="10" customFormat="1" ht="16.5" customHeight="1" x14ac:dyDescent="0.2">
      <c r="A10" s="16" t="s">
        <v>21</v>
      </c>
      <c r="B10" s="11">
        <v>88.644999999999996</v>
      </c>
      <c r="C10" s="11">
        <v>91.1</v>
      </c>
      <c r="D10" s="11">
        <v>95.2</v>
      </c>
    </row>
    <row r="11" spans="1:6" s="10" customFormat="1" ht="12.75" customHeight="1" x14ac:dyDescent="0.2">
      <c r="A11" s="13" t="s">
        <v>20</v>
      </c>
      <c r="B11" s="11">
        <v>44.7</v>
      </c>
      <c r="C11" s="11">
        <v>47.594000000000001</v>
      </c>
      <c r="D11" s="11">
        <v>48.697000000000003</v>
      </c>
    </row>
    <row r="12" spans="1:6" s="10" customFormat="1" ht="12.75" customHeight="1" x14ac:dyDescent="0.2">
      <c r="A12" s="13" t="s">
        <v>19</v>
      </c>
      <c r="B12" s="11">
        <v>4.944</v>
      </c>
      <c r="C12" s="11">
        <v>6.7</v>
      </c>
      <c r="D12" s="11">
        <v>9.6999999999999993</v>
      </c>
    </row>
    <row r="13" spans="1:6" s="10" customFormat="1" ht="12.75" customHeight="1" x14ac:dyDescent="0.2">
      <c r="A13" s="13" t="s">
        <v>18</v>
      </c>
      <c r="B13" s="11">
        <v>31.5</v>
      </c>
      <c r="C13" s="11">
        <v>47.8</v>
      </c>
      <c r="D13" s="11">
        <v>54.5</v>
      </c>
    </row>
    <row r="14" spans="1:6" s="10" customFormat="1" ht="12.75" customHeight="1" x14ac:dyDescent="0.2">
      <c r="A14" s="13" t="s">
        <v>17</v>
      </c>
      <c r="B14" s="11">
        <v>0</v>
      </c>
      <c r="C14" s="10">
        <v>13.28</v>
      </c>
      <c r="D14" s="11">
        <v>5.5</v>
      </c>
    </row>
    <row r="15" spans="1:6" s="10" customFormat="1" ht="12.75" customHeight="1" x14ac:dyDescent="0.2">
      <c r="A15" s="15" t="s">
        <v>16</v>
      </c>
      <c r="B15" s="10">
        <v>16.18</v>
      </c>
      <c r="C15" s="11">
        <v>21.870999999999999</v>
      </c>
      <c r="D15" s="10">
        <v>14.723000000000001</v>
      </c>
    </row>
    <row r="16" spans="1:6" s="10" customFormat="1" ht="12.75" customHeight="1" x14ac:dyDescent="0.2">
      <c r="A16" s="14" t="s">
        <v>15</v>
      </c>
    </row>
    <row r="17" spans="1:4" s="10" customFormat="1" ht="12.75" customHeight="1" x14ac:dyDescent="0.2">
      <c r="A17" s="13" t="s">
        <v>14</v>
      </c>
      <c r="B17" s="11">
        <v>312</v>
      </c>
      <c r="C17" s="10">
        <v>339.87799999999999</v>
      </c>
      <c r="D17" s="12" t="s">
        <v>13</v>
      </c>
    </row>
    <row r="18" spans="1:4" s="10" customFormat="1" ht="14.45" customHeight="1" x14ac:dyDescent="0.2">
      <c r="A18" s="9" t="s">
        <v>12</v>
      </c>
      <c r="B18" s="11">
        <v>106.39</v>
      </c>
      <c r="C18" s="11">
        <v>197.7</v>
      </c>
      <c r="D18" s="11">
        <v>203.7</v>
      </c>
    </row>
    <row r="19" spans="1:4" x14ac:dyDescent="0.2">
      <c r="A19" s="9" t="s">
        <v>11</v>
      </c>
      <c r="B19" s="7">
        <v>48.62</v>
      </c>
      <c r="C19" s="8">
        <v>39</v>
      </c>
      <c r="D19" s="7">
        <v>44.53</v>
      </c>
    </row>
    <row r="21" spans="1:4" s="95" customFormat="1" ht="12.75" customHeight="1" x14ac:dyDescent="0.2">
      <c r="A21" s="95" t="s">
        <v>1</v>
      </c>
    </row>
    <row r="22" spans="1:4" s="94" customFormat="1" ht="28.5" customHeight="1" x14ac:dyDescent="0.2">
      <c r="A22" s="93" t="s">
        <v>10</v>
      </c>
    </row>
  </sheetData>
  <mergeCells count="6">
    <mergeCell ref="A1:XFD1"/>
    <mergeCell ref="A2:XFD2"/>
    <mergeCell ref="A22:XFD22"/>
    <mergeCell ref="A21:XFD21"/>
    <mergeCell ref="A3:XFD3"/>
    <mergeCell ref="A5:XFD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zoomScaleNormal="100" workbookViewId="0">
      <selection sqref="A1:XFD1"/>
    </sheetView>
  </sheetViews>
  <sheetFormatPr baseColWidth="10" defaultRowHeight="12.75" x14ac:dyDescent="0.2"/>
  <cols>
    <col min="1" max="1" width="60.28515625" customWidth="1"/>
    <col min="2" max="2" width="13.28515625" style="20" customWidth="1"/>
    <col min="3" max="3" width="12.140625" style="20" customWidth="1"/>
    <col min="4" max="4" width="12" style="20" customWidth="1"/>
  </cols>
  <sheetData>
    <row r="1" spans="1:4" s="119" customFormat="1" x14ac:dyDescent="0.2">
      <c r="A1" s="119" t="s">
        <v>40</v>
      </c>
    </row>
    <row r="2" spans="1:4" s="98" customFormat="1" x14ac:dyDescent="0.2">
      <c r="A2" s="98" t="s">
        <v>8</v>
      </c>
    </row>
    <row r="3" spans="1:4" s="98" customFormat="1" x14ac:dyDescent="0.2"/>
    <row r="4" spans="1:4" s="22" customFormat="1" ht="14.25" x14ac:dyDescent="0.2">
      <c r="A4" s="22" t="s">
        <v>39</v>
      </c>
      <c r="B4" s="128" t="s">
        <v>134</v>
      </c>
      <c r="C4" s="128" t="s">
        <v>26</v>
      </c>
      <c r="D4" s="128" t="s">
        <v>7</v>
      </c>
    </row>
    <row r="5" spans="1:4" s="98" customFormat="1" x14ac:dyDescent="0.2"/>
    <row r="6" spans="1:4" x14ac:dyDescent="0.2">
      <c r="A6" t="s">
        <v>38</v>
      </c>
      <c r="B6" s="20">
        <v>17.399999999999999</v>
      </c>
      <c r="C6" s="20">
        <v>17.399999999999999</v>
      </c>
      <c r="D6" s="20">
        <v>17.399999999999999</v>
      </c>
    </row>
    <row r="7" spans="1:4" x14ac:dyDescent="0.2">
      <c r="A7" t="s">
        <v>37</v>
      </c>
      <c r="B7" s="20">
        <v>35.65</v>
      </c>
      <c r="C7" s="20">
        <v>35.622999999999998</v>
      </c>
      <c r="D7" s="20">
        <v>36.222999999999999</v>
      </c>
    </row>
    <row r="8" spans="1:4" x14ac:dyDescent="0.2">
      <c r="A8" t="s">
        <v>36</v>
      </c>
      <c r="B8" s="20">
        <v>5.35</v>
      </c>
      <c r="C8" s="20">
        <v>5.35</v>
      </c>
      <c r="D8" s="20">
        <v>5.35</v>
      </c>
    </row>
    <row r="9" spans="1:4" x14ac:dyDescent="0.2">
      <c r="A9" t="s">
        <v>35</v>
      </c>
      <c r="B9" s="20">
        <v>6.1269999999999998</v>
      </c>
      <c r="C9" s="20">
        <v>5.9</v>
      </c>
      <c r="D9" s="20">
        <v>6.18</v>
      </c>
    </row>
    <row r="10" spans="1:4" x14ac:dyDescent="0.2">
      <c r="A10" t="s">
        <v>34</v>
      </c>
      <c r="B10" s="20">
        <v>17</v>
      </c>
      <c r="C10" s="20">
        <v>20.34</v>
      </c>
      <c r="D10" s="20">
        <v>20.34</v>
      </c>
    </row>
    <row r="11" spans="1:4" x14ac:dyDescent="0.2">
      <c r="A11" t="s">
        <v>33</v>
      </c>
      <c r="B11" s="20">
        <v>1.04</v>
      </c>
      <c r="C11" s="20">
        <v>1.01</v>
      </c>
      <c r="D11" s="20">
        <v>1.01</v>
      </c>
    </row>
    <row r="12" spans="1:4" x14ac:dyDescent="0.2">
      <c r="A12" t="s">
        <v>32</v>
      </c>
      <c r="B12" s="20">
        <v>2.5070000000000001</v>
      </c>
      <c r="C12" s="20">
        <v>2.7130000000000001</v>
      </c>
      <c r="D12" s="20">
        <v>2.899</v>
      </c>
    </row>
    <row r="13" spans="1:4" x14ac:dyDescent="0.2">
      <c r="A13" t="s">
        <v>31</v>
      </c>
      <c r="B13" s="20">
        <v>1.57</v>
      </c>
      <c r="C13" s="21">
        <v>1.74</v>
      </c>
      <c r="D13" s="20">
        <v>1.74</v>
      </c>
    </row>
    <row r="14" spans="1:4" x14ac:dyDescent="0.2">
      <c r="A14" t="s">
        <v>30</v>
      </c>
      <c r="B14" s="20">
        <v>1.1599999999999999</v>
      </c>
      <c r="C14" s="20">
        <v>1.1200000000000001</v>
      </c>
      <c r="D14" s="20">
        <v>1.1200000000000001</v>
      </c>
    </row>
    <row r="15" spans="1:4" x14ac:dyDescent="0.2">
      <c r="A15" t="s">
        <v>29</v>
      </c>
      <c r="B15" s="20">
        <v>8.19</v>
      </c>
      <c r="C15" s="20">
        <f>C17-(C6+C7+C8+C9+C10+C11+C12+C13+C14)</f>
        <v>7.6490000000000009</v>
      </c>
      <c r="D15" s="20">
        <f>D17-(D6+D7+D8+D9+D10+D11+D12+D13+D14)</f>
        <v>8.2660000000000053</v>
      </c>
    </row>
    <row r="16" spans="1:4" s="97" customFormat="1" x14ac:dyDescent="0.2"/>
    <row r="17" spans="1:4" x14ac:dyDescent="0.2">
      <c r="A17" s="135" t="s">
        <v>2</v>
      </c>
      <c r="B17" s="139">
        <v>95.98</v>
      </c>
      <c r="C17" s="139">
        <v>98.844999999999999</v>
      </c>
      <c r="D17" s="139">
        <v>100.52800000000001</v>
      </c>
    </row>
    <row r="19" spans="1:4" s="98" customFormat="1" x14ac:dyDescent="0.2">
      <c r="A19" s="98" t="s">
        <v>1</v>
      </c>
    </row>
    <row r="20" spans="1:4" s="100" customFormat="1" ht="14.25" x14ac:dyDescent="0.2">
      <c r="A20" s="99" t="s">
        <v>28</v>
      </c>
    </row>
  </sheetData>
  <mergeCells count="7">
    <mergeCell ref="A16:XFD16"/>
    <mergeCell ref="A1:XFD1"/>
    <mergeCell ref="A2:XFD2"/>
    <mergeCell ref="A20:XFD20"/>
    <mergeCell ref="A19:XFD19"/>
    <mergeCell ref="A3:XFD3"/>
    <mergeCell ref="A5:XFD5"/>
  </mergeCells>
  <pageMargins left="0.7" right="0.7" top="0.78740157499999996" bottom="0.78740157499999996"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workbookViewId="0">
      <selection sqref="A1:XFD1"/>
    </sheetView>
  </sheetViews>
  <sheetFormatPr baseColWidth="10" defaultRowHeight="12.75" x14ac:dyDescent="0.2"/>
  <cols>
    <col min="1" max="1" width="35.42578125" customWidth="1"/>
    <col min="2" max="2" width="8.7109375" style="23" customWidth="1"/>
  </cols>
  <sheetData>
    <row r="1" spans="1:5" s="88" customFormat="1" ht="19.5" customHeight="1" x14ac:dyDescent="0.2">
      <c r="A1" s="101" t="s">
        <v>46</v>
      </c>
    </row>
    <row r="2" spans="1:5" s="81" customFormat="1" x14ac:dyDescent="0.2">
      <c r="A2" s="81" t="s">
        <v>8</v>
      </c>
    </row>
    <row r="3" spans="1:5" s="102" customFormat="1" x14ac:dyDescent="0.2"/>
    <row r="4" spans="1:5" s="28" customFormat="1" x14ac:dyDescent="0.2">
      <c r="B4" s="29">
        <v>2011</v>
      </c>
      <c r="C4" s="29">
        <v>2012</v>
      </c>
      <c r="D4" s="29">
        <v>2013</v>
      </c>
      <c r="E4" s="29">
        <v>2014</v>
      </c>
    </row>
    <row r="5" spans="1:5" s="81" customFormat="1" x14ac:dyDescent="0.2">
      <c r="A5" s="103"/>
    </row>
    <row r="6" spans="1:5" s="1" customFormat="1" x14ac:dyDescent="0.2">
      <c r="A6" s="1" t="s">
        <v>45</v>
      </c>
      <c r="B6" s="27">
        <v>27.5</v>
      </c>
      <c r="C6" s="26">
        <v>19.399999999999999</v>
      </c>
      <c r="D6" s="27">
        <v>30</v>
      </c>
      <c r="E6" s="27">
        <v>12.5</v>
      </c>
    </row>
    <row r="7" spans="1:5" s="1" customFormat="1" x14ac:dyDescent="0.2">
      <c r="A7" s="1" t="s">
        <v>44</v>
      </c>
      <c r="B7" s="27">
        <v>19.399999999999999</v>
      </c>
      <c r="C7" s="26">
        <v>13</v>
      </c>
      <c r="D7" s="27">
        <v>23.2</v>
      </c>
      <c r="E7" s="27">
        <v>12</v>
      </c>
    </row>
    <row r="8" spans="1:5" s="1" customFormat="1" x14ac:dyDescent="0.2">
      <c r="A8" s="1" t="s">
        <v>43</v>
      </c>
      <c r="B8" s="27">
        <v>13.8</v>
      </c>
      <c r="C8" s="26">
        <v>8</v>
      </c>
      <c r="D8" s="27">
        <v>9.5</v>
      </c>
      <c r="E8" s="27">
        <v>4</v>
      </c>
    </row>
    <row r="9" spans="1:5" s="1" customFormat="1" x14ac:dyDescent="0.2">
      <c r="A9" s="1" t="s">
        <v>42</v>
      </c>
      <c r="B9" s="27">
        <v>4.5</v>
      </c>
      <c r="C9" s="26">
        <v>4.5</v>
      </c>
      <c r="D9" s="24">
        <v>7</v>
      </c>
      <c r="E9" s="24">
        <v>4.2</v>
      </c>
    </row>
    <row r="10" spans="1:5" s="1" customFormat="1" x14ac:dyDescent="0.2">
      <c r="A10" s="1" t="s">
        <v>19</v>
      </c>
      <c r="B10" s="27">
        <v>4.8</v>
      </c>
      <c r="C10" s="26">
        <v>4.0999999999999996</v>
      </c>
      <c r="D10" s="24">
        <v>7.6</v>
      </c>
      <c r="E10" s="24">
        <v>2</v>
      </c>
    </row>
    <row r="11" spans="1:5" x14ac:dyDescent="0.2">
      <c r="A11" s="5" t="s">
        <v>41</v>
      </c>
      <c r="B11" s="23">
        <v>6.8</v>
      </c>
      <c r="C11" s="25">
        <v>2.2999999999999998</v>
      </c>
      <c r="D11" s="24">
        <v>15.5</v>
      </c>
      <c r="E11" s="24">
        <v>4</v>
      </c>
    </row>
    <row r="13" spans="1:5" s="81" customFormat="1" x14ac:dyDescent="0.2">
      <c r="A13" s="81" t="s">
        <v>1</v>
      </c>
    </row>
    <row r="14" spans="1:5" s="102" customFormat="1" x14ac:dyDescent="0.2"/>
  </sheetData>
  <mergeCells count="6">
    <mergeCell ref="A1:XFD1"/>
    <mergeCell ref="A2:XFD2"/>
    <mergeCell ref="A14:XFD14"/>
    <mergeCell ref="A13:XFD13"/>
    <mergeCell ref="A3:XFD3"/>
    <mergeCell ref="A5:XFD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zoomScaleNormal="100" workbookViewId="0">
      <selection sqref="A1:XFD1"/>
    </sheetView>
  </sheetViews>
  <sheetFormatPr baseColWidth="10" defaultColWidth="12.28515625" defaultRowHeight="12.75" x14ac:dyDescent="0.2"/>
  <cols>
    <col min="1" max="1" width="29.42578125" style="9" customWidth="1"/>
    <col min="2" max="16" width="8.7109375" style="9" customWidth="1"/>
    <col min="17" max="16384" width="12.28515625" style="9"/>
  </cols>
  <sheetData>
    <row r="1" spans="1:16" s="105" customFormat="1" ht="15" customHeight="1" x14ac:dyDescent="0.2">
      <c r="A1" s="105" t="s">
        <v>59</v>
      </c>
    </row>
    <row r="2" spans="1:16" s="106" customFormat="1" ht="14.25" customHeight="1" x14ac:dyDescent="0.2">
      <c r="A2" s="106" t="s">
        <v>8</v>
      </c>
    </row>
    <row r="3" spans="1:16" s="104" customFormat="1" x14ac:dyDescent="0.2"/>
    <row r="4" spans="1:16" x14ac:dyDescent="0.2">
      <c r="A4" s="129" t="s">
        <v>58</v>
      </c>
      <c r="B4" s="130">
        <v>2000</v>
      </c>
      <c r="C4" s="130">
        <v>2001</v>
      </c>
      <c r="D4" s="130">
        <v>2002</v>
      </c>
      <c r="E4" s="130">
        <v>2003</v>
      </c>
      <c r="F4" s="130">
        <v>2004</v>
      </c>
      <c r="G4" s="130">
        <v>2005</v>
      </c>
      <c r="H4" s="130">
        <v>2006</v>
      </c>
      <c r="I4" s="130">
        <v>2007</v>
      </c>
      <c r="J4" s="131">
        <v>2008</v>
      </c>
      <c r="K4" s="131">
        <v>2009</v>
      </c>
      <c r="L4" s="131">
        <v>2010</v>
      </c>
      <c r="M4" s="132">
        <v>2011</v>
      </c>
      <c r="N4" s="132">
        <v>2012</v>
      </c>
      <c r="O4" s="132">
        <v>2013</v>
      </c>
      <c r="P4" s="132">
        <v>2014</v>
      </c>
    </row>
    <row r="5" spans="1:16" s="110" customFormat="1" x14ac:dyDescent="0.2"/>
    <row r="6" spans="1:16" x14ac:dyDescent="0.2">
      <c r="A6" s="9" t="s">
        <v>57</v>
      </c>
      <c r="B6" s="47">
        <v>4028.67</v>
      </c>
      <c r="C6" s="47">
        <v>4393.09</v>
      </c>
      <c r="D6" s="47">
        <v>4684.3100000000004</v>
      </c>
      <c r="E6" s="47">
        <v>5041.9799999999996</v>
      </c>
      <c r="F6" s="47">
        <v>5249.55</v>
      </c>
      <c r="G6" s="47">
        <v>6029.81</v>
      </c>
      <c r="H6" s="47">
        <v>6318.59</v>
      </c>
      <c r="I6" s="47">
        <v>6867.82</v>
      </c>
      <c r="J6" s="47">
        <v>7548.06</v>
      </c>
      <c r="K6" s="46">
        <v>7479.75</v>
      </c>
      <c r="L6" s="45">
        <v>8066.44</v>
      </c>
      <c r="M6" s="45">
        <v>8276.34</v>
      </c>
      <c r="N6" s="45">
        <v>8912.99</v>
      </c>
      <c r="O6" s="45">
        <v>9074.23</v>
      </c>
      <c r="P6" s="45">
        <v>9322.26</v>
      </c>
    </row>
    <row r="7" spans="1:16" s="104" customFormat="1" x14ac:dyDescent="0.2"/>
    <row r="8" spans="1:16" x14ac:dyDescent="0.2">
      <c r="A8" s="43" t="s">
        <v>56</v>
      </c>
      <c r="B8" s="44"/>
      <c r="C8" s="44"/>
      <c r="D8" s="44"/>
      <c r="E8" s="44"/>
      <c r="F8" s="44"/>
      <c r="G8" s="44"/>
      <c r="H8" s="44"/>
      <c r="I8" s="44"/>
    </row>
    <row r="9" spans="1:16" ht="14.25" x14ac:dyDescent="0.2">
      <c r="A9" s="41" t="s">
        <v>55</v>
      </c>
      <c r="B9" s="37">
        <v>1225.42</v>
      </c>
      <c r="C9" s="37">
        <v>1350.7</v>
      </c>
      <c r="D9" s="37">
        <v>1362.37</v>
      </c>
      <c r="E9" s="37">
        <v>1394.86</v>
      </c>
      <c r="F9" s="37">
        <v>1462.02</v>
      </c>
      <c r="G9" s="37">
        <v>1764.86</v>
      </c>
      <c r="H9" s="37">
        <v>1772.06</v>
      </c>
      <c r="I9" s="42">
        <v>1916.96</v>
      </c>
      <c r="J9" s="37">
        <v>2356.7800000000002</v>
      </c>
      <c r="K9" s="37">
        <v>2297.46</v>
      </c>
      <c r="L9" s="37">
        <v>2586.4299999999998</v>
      </c>
      <c r="M9" s="37">
        <v>2614.29</v>
      </c>
      <c r="N9" s="37">
        <v>2986.87</v>
      </c>
      <c r="O9" s="37">
        <v>2996.62</v>
      </c>
      <c r="P9" s="37">
        <v>3055.58</v>
      </c>
    </row>
    <row r="10" spans="1:16" ht="14.25" x14ac:dyDescent="0.2">
      <c r="A10" s="41" t="s">
        <v>54</v>
      </c>
      <c r="B10" s="40">
        <v>248.5</v>
      </c>
      <c r="C10" s="40">
        <v>280.14</v>
      </c>
      <c r="D10" s="40">
        <v>171.26</v>
      </c>
      <c r="E10" s="40">
        <v>291.62</v>
      </c>
      <c r="F10" s="40">
        <v>207.88</v>
      </c>
      <c r="G10" s="40">
        <v>330.17</v>
      </c>
      <c r="H10" s="40">
        <v>219.98</v>
      </c>
      <c r="I10" s="40">
        <v>263.18</v>
      </c>
      <c r="J10" s="40">
        <v>354.35</v>
      </c>
      <c r="K10" s="39">
        <v>273.37</v>
      </c>
      <c r="L10" s="38">
        <v>405.17</v>
      </c>
      <c r="M10" s="37">
        <v>298.70999999999998</v>
      </c>
      <c r="N10" s="37">
        <v>416.31</v>
      </c>
      <c r="O10" s="37">
        <v>441.64</v>
      </c>
      <c r="P10" s="37">
        <v>439.94</v>
      </c>
    </row>
    <row r="11" spans="1:16" ht="14.25" x14ac:dyDescent="0.2">
      <c r="A11" s="43" t="s">
        <v>53</v>
      </c>
      <c r="B11" s="40">
        <v>1684.42</v>
      </c>
      <c r="C11" s="40">
        <v>1834.87</v>
      </c>
      <c r="D11" s="40">
        <v>2090.62</v>
      </c>
      <c r="E11" s="38">
        <v>2274.9499999999998</v>
      </c>
      <c r="F11" s="40">
        <v>2475.5500000000002</v>
      </c>
      <c r="G11" s="40">
        <v>2750.95</v>
      </c>
      <c r="H11" s="40">
        <v>3057</v>
      </c>
      <c r="I11" s="40">
        <v>3344.4</v>
      </c>
      <c r="J11" s="40">
        <v>3480.57</v>
      </c>
      <c r="K11" s="39">
        <v>3520.02</v>
      </c>
      <c r="L11" s="38">
        <v>3639.35</v>
      </c>
      <c r="M11" s="37">
        <v>3820.9</v>
      </c>
      <c r="N11" s="37">
        <v>3922.92</v>
      </c>
      <c r="O11" s="37">
        <v>4003.34</v>
      </c>
      <c r="P11" s="37">
        <v>4147.0600000000004</v>
      </c>
    </row>
    <row r="12" spans="1:16" ht="14.25" x14ac:dyDescent="0.2">
      <c r="A12" s="41" t="s">
        <v>52</v>
      </c>
      <c r="B12" s="37">
        <v>800.1</v>
      </c>
      <c r="C12" s="37">
        <v>863.3</v>
      </c>
      <c r="D12" s="37">
        <v>1001.97</v>
      </c>
      <c r="E12" s="42">
        <v>1009.26</v>
      </c>
      <c r="F12" s="42">
        <v>1016.61</v>
      </c>
      <c r="G12" s="42">
        <v>1087.51</v>
      </c>
      <c r="H12" s="42">
        <v>1163.3499999999999</v>
      </c>
      <c r="I12" s="42">
        <v>1230.24</v>
      </c>
      <c r="J12" s="42">
        <v>1240.53</v>
      </c>
      <c r="K12" s="42">
        <v>1255.93</v>
      </c>
      <c r="L12" s="38">
        <v>1297.6300000000001</v>
      </c>
      <c r="M12" s="37">
        <v>1401.67</v>
      </c>
      <c r="N12" s="37">
        <v>1442.32</v>
      </c>
      <c r="O12" s="37">
        <v>1484.15</v>
      </c>
      <c r="P12" s="37">
        <v>1527.19</v>
      </c>
    </row>
    <row r="13" spans="1:16" ht="14.25" x14ac:dyDescent="0.2">
      <c r="A13" s="41" t="s">
        <v>51</v>
      </c>
      <c r="B13" s="40">
        <v>70.23</v>
      </c>
      <c r="C13" s="40">
        <v>64.08</v>
      </c>
      <c r="D13" s="40">
        <v>58.09</v>
      </c>
      <c r="E13" s="40">
        <v>71.290000000000006</v>
      </c>
      <c r="F13" s="40">
        <v>87.49</v>
      </c>
      <c r="G13" s="40">
        <v>96.32</v>
      </c>
      <c r="H13" s="40">
        <v>106.2</v>
      </c>
      <c r="I13" s="40">
        <v>113.04</v>
      </c>
      <c r="J13" s="40">
        <v>115.83</v>
      </c>
      <c r="K13" s="39">
        <v>132.97</v>
      </c>
      <c r="L13" s="38">
        <v>137.86000000000001</v>
      </c>
      <c r="M13" s="37">
        <v>140.77000000000001</v>
      </c>
      <c r="N13" s="37">
        <v>144.57</v>
      </c>
      <c r="O13" s="37">
        <v>148.47999999999999</v>
      </c>
      <c r="P13" s="37">
        <v>152.49</v>
      </c>
    </row>
    <row r="14" spans="1:16" s="104" customFormat="1" x14ac:dyDescent="0.2"/>
    <row r="15" spans="1:16" ht="27" x14ac:dyDescent="0.2">
      <c r="A15" s="36" t="s">
        <v>50</v>
      </c>
      <c r="B15" s="35">
        <v>208.47</v>
      </c>
      <c r="C15" s="35">
        <v>214.2</v>
      </c>
      <c r="D15" s="35">
        <v>220.53</v>
      </c>
      <c r="E15" s="35">
        <v>225</v>
      </c>
      <c r="F15" s="35">
        <v>234.71</v>
      </c>
      <c r="G15" s="35">
        <v>245.24</v>
      </c>
      <c r="H15" s="35">
        <v>259.02999999999997</v>
      </c>
      <c r="I15" s="35">
        <v>274.02</v>
      </c>
      <c r="J15" s="35">
        <v>282.74</v>
      </c>
      <c r="K15" s="35">
        <v>276.23</v>
      </c>
      <c r="L15" s="34">
        <v>285.17</v>
      </c>
      <c r="M15" s="34">
        <v>299.24</v>
      </c>
      <c r="N15" s="34">
        <v>307</v>
      </c>
      <c r="O15" s="34">
        <v>313.2</v>
      </c>
      <c r="P15" s="34">
        <v>324.14</v>
      </c>
    </row>
    <row r="16" spans="1:16" ht="25.5" x14ac:dyDescent="0.2">
      <c r="A16" s="33" t="s">
        <v>49</v>
      </c>
      <c r="B16" s="32">
        <v>1.93</v>
      </c>
      <c r="C16" s="32">
        <v>2.0499999999999998</v>
      </c>
      <c r="D16" s="32">
        <v>2.12</v>
      </c>
      <c r="E16" s="32">
        <v>2.2400000000000002</v>
      </c>
      <c r="F16" s="32">
        <v>2.2400000000000002</v>
      </c>
      <c r="G16" s="32">
        <v>2.46</v>
      </c>
      <c r="H16" s="32">
        <v>2.44</v>
      </c>
      <c r="I16" s="32">
        <v>2.5099999999999998</v>
      </c>
      <c r="J16" s="32">
        <v>2.67</v>
      </c>
      <c r="K16" s="31">
        <v>2.71</v>
      </c>
      <c r="L16" s="30">
        <v>2.83</v>
      </c>
      <c r="M16" s="30">
        <v>2.77</v>
      </c>
      <c r="N16" s="30">
        <v>2.9</v>
      </c>
      <c r="O16" s="30">
        <v>2.9</v>
      </c>
      <c r="P16" s="30">
        <v>2.88</v>
      </c>
    </row>
    <row r="18" spans="1:1" s="109" customFormat="1" ht="15" customHeight="1" x14ac:dyDescent="0.2">
      <c r="A18" s="109" t="s">
        <v>48</v>
      </c>
    </row>
    <row r="19" spans="1:1" s="108" customFormat="1" ht="188.25" customHeight="1" x14ac:dyDescent="0.2">
      <c r="A19" s="107" t="s">
        <v>47</v>
      </c>
    </row>
  </sheetData>
  <mergeCells count="8">
    <mergeCell ref="A7:XFD7"/>
    <mergeCell ref="A14:XFD14"/>
    <mergeCell ref="A1:XFD1"/>
    <mergeCell ref="A2:XFD2"/>
    <mergeCell ref="A19:XFD19"/>
    <mergeCell ref="A18:XFD18"/>
    <mergeCell ref="A3:XFD3"/>
    <mergeCell ref="A5:XFD5"/>
  </mergeCells>
  <pageMargins left="0.70866141732283472" right="0.70866141732283472" top="0.78740157480314965" bottom="0.78740157480314965" header="0.31496062992125984" footer="0.31496062992125984"/>
  <pageSetup paperSize="9"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election sqref="A1:XFD1"/>
    </sheetView>
  </sheetViews>
  <sheetFormatPr baseColWidth="10" defaultColWidth="4.7109375" defaultRowHeight="12.75" x14ac:dyDescent="0.2"/>
  <cols>
    <col min="1" max="1" width="13.85546875" style="48" customWidth="1"/>
    <col min="2" max="12" width="9.140625" style="48" customWidth="1"/>
    <col min="13" max="16384" width="4.7109375" style="48"/>
  </cols>
  <sheetData>
    <row r="1" spans="1:12" s="111" customFormat="1" x14ac:dyDescent="0.2">
      <c r="A1" s="111" t="s">
        <v>111</v>
      </c>
    </row>
    <row r="2" spans="1:12" s="112" customFormat="1" ht="12.75" customHeight="1" x14ac:dyDescent="0.2">
      <c r="A2" s="112" t="s">
        <v>110</v>
      </c>
    </row>
    <row r="3" spans="1:12" s="116" customFormat="1" ht="14.25" customHeight="1" x14ac:dyDescent="0.2"/>
    <row r="4" spans="1:12" s="5" customFormat="1" ht="105" customHeight="1" x14ac:dyDescent="0.2">
      <c r="A4" s="62" t="s">
        <v>109</v>
      </c>
      <c r="B4" s="61" t="s">
        <v>108</v>
      </c>
      <c r="C4" s="61" t="s">
        <v>107</v>
      </c>
      <c r="D4" s="61" t="s">
        <v>106</v>
      </c>
      <c r="E4" s="61" t="s">
        <v>105</v>
      </c>
      <c r="F4" s="61" t="s">
        <v>104</v>
      </c>
      <c r="G4" s="61" t="s">
        <v>103</v>
      </c>
      <c r="H4" s="61" t="s">
        <v>102</v>
      </c>
      <c r="I4" s="61" t="s">
        <v>101</v>
      </c>
      <c r="J4" s="61" t="s">
        <v>100</v>
      </c>
      <c r="K4" s="61" t="s">
        <v>99</v>
      </c>
      <c r="L4" s="61" t="s">
        <v>98</v>
      </c>
    </row>
    <row r="5" spans="1:12" s="117" customFormat="1" ht="12.75" customHeight="1" x14ac:dyDescent="0.2"/>
    <row r="6" spans="1:12" s="50" customFormat="1" ht="12.75" customHeight="1" x14ac:dyDescent="0.2">
      <c r="A6" s="51">
        <v>1989</v>
      </c>
      <c r="B6" s="55">
        <v>2.71</v>
      </c>
      <c r="C6" s="55">
        <v>1.78</v>
      </c>
      <c r="D6" s="55">
        <v>2.23</v>
      </c>
      <c r="E6" s="55">
        <v>1.32</v>
      </c>
      <c r="F6" s="55">
        <v>2.75</v>
      </c>
      <c r="G6" s="55">
        <v>2.11</v>
      </c>
      <c r="H6" s="55" t="s">
        <v>62</v>
      </c>
      <c r="I6" s="55" t="s">
        <v>62</v>
      </c>
      <c r="J6" s="60" t="s">
        <v>62</v>
      </c>
      <c r="K6" s="55">
        <v>2.61</v>
      </c>
      <c r="L6" s="55">
        <v>2.21</v>
      </c>
    </row>
    <row r="7" spans="1:12" s="50" customFormat="1" ht="12.75" customHeight="1" x14ac:dyDescent="0.2">
      <c r="A7" s="51">
        <v>1990</v>
      </c>
      <c r="B7" s="58" t="s">
        <v>97</v>
      </c>
      <c r="C7" s="58" t="s">
        <v>96</v>
      </c>
      <c r="D7" s="55">
        <v>2.3199999999999998</v>
      </c>
      <c r="E7" s="55">
        <v>1.36</v>
      </c>
      <c r="F7" s="55" t="s">
        <v>62</v>
      </c>
      <c r="G7" s="55">
        <v>2.1</v>
      </c>
      <c r="H7" s="55" t="s">
        <v>62</v>
      </c>
      <c r="I7" s="55" t="s">
        <v>62</v>
      </c>
      <c r="J7" s="55" t="s">
        <v>62</v>
      </c>
      <c r="K7" s="55">
        <v>2.65</v>
      </c>
      <c r="L7" s="55">
        <v>2.2400000000000002</v>
      </c>
    </row>
    <row r="8" spans="1:12" s="50" customFormat="1" ht="12.75" customHeight="1" x14ac:dyDescent="0.2">
      <c r="A8" s="51">
        <v>1991</v>
      </c>
      <c r="B8" s="58" t="s">
        <v>95</v>
      </c>
      <c r="C8" s="58" t="s">
        <v>94</v>
      </c>
      <c r="D8" s="55">
        <v>2.3199999999999998</v>
      </c>
      <c r="E8" s="55">
        <v>1.44</v>
      </c>
      <c r="F8" s="55">
        <v>2.68</v>
      </c>
      <c r="G8" s="55">
        <v>2.0299999999999998</v>
      </c>
      <c r="H8" s="55">
        <v>1.8</v>
      </c>
      <c r="I8" s="58" t="s">
        <v>93</v>
      </c>
      <c r="J8" s="55" t="s">
        <v>62</v>
      </c>
      <c r="K8" s="55">
        <v>2.72</v>
      </c>
      <c r="L8" s="58" t="s">
        <v>92</v>
      </c>
    </row>
    <row r="9" spans="1:12" s="50" customFormat="1" ht="12.75" customHeight="1" x14ac:dyDescent="0.2">
      <c r="A9" s="51">
        <v>1992</v>
      </c>
      <c r="B9" s="58" t="s">
        <v>91</v>
      </c>
      <c r="C9" s="58" t="s">
        <v>90</v>
      </c>
      <c r="D9" s="55">
        <v>2.33</v>
      </c>
      <c r="E9" s="55">
        <v>1.43</v>
      </c>
      <c r="F9" s="55" t="s">
        <v>62</v>
      </c>
      <c r="G9" s="58" t="s">
        <v>89</v>
      </c>
      <c r="H9" s="55">
        <v>1.89</v>
      </c>
      <c r="I9" s="58" t="s">
        <v>88</v>
      </c>
      <c r="J9" s="55" t="s">
        <v>62</v>
      </c>
      <c r="K9" s="55">
        <v>2.64</v>
      </c>
      <c r="L9" s="55">
        <v>2.13</v>
      </c>
    </row>
    <row r="10" spans="1:12" s="50" customFormat="1" ht="12.75" customHeight="1" x14ac:dyDescent="0.2">
      <c r="A10" s="51">
        <v>1993</v>
      </c>
      <c r="B10" s="55">
        <v>2.2799999999999998</v>
      </c>
      <c r="C10" s="55">
        <v>2.14</v>
      </c>
      <c r="D10" s="55">
        <v>2.38</v>
      </c>
      <c r="E10" s="55">
        <v>1.45</v>
      </c>
      <c r="F10" s="58" t="s">
        <v>87</v>
      </c>
      <c r="G10" s="55">
        <v>2.02</v>
      </c>
      <c r="H10" s="55">
        <v>2.06</v>
      </c>
      <c r="I10" s="58" t="s">
        <v>86</v>
      </c>
      <c r="J10" s="55" t="s">
        <v>62</v>
      </c>
      <c r="K10" s="55">
        <v>2.5099999999999998</v>
      </c>
      <c r="L10" s="55">
        <v>2.08</v>
      </c>
    </row>
    <row r="11" spans="1:12" s="50" customFormat="1" ht="12.75" customHeight="1" x14ac:dyDescent="0.2">
      <c r="A11" s="51">
        <v>1994</v>
      </c>
      <c r="B11" s="58" t="s">
        <v>85</v>
      </c>
      <c r="C11" s="55">
        <v>2.27</v>
      </c>
      <c r="D11" s="55">
        <v>2.3199999999999998</v>
      </c>
      <c r="E11" s="55">
        <v>1.53</v>
      </c>
      <c r="F11" s="55" t="s">
        <v>62</v>
      </c>
      <c r="G11" s="55">
        <v>1.97</v>
      </c>
      <c r="H11" s="55">
        <v>2.2599999999999998</v>
      </c>
      <c r="I11" s="58" t="s">
        <v>84</v>
      </c>
      <c r="J11" s="55" t="s">
        <v>62</v>
      </c>
      <c r="K11" s="55">
        <v>2.41</v>
      </c>
      <c r="L11" s="55">
        <v>2.0299999999999998</v>
      </c>
    </row>
    <row r="12" spans="1:12" s="50" customFormat="1" ht="12.75" customHeight="1" x14ac:dyDescent="0.2">
      <c r="A12" s="51">
        <v>1995</v>
      </c>
      <c r="B12" s="58" t="s">
        <v>83</v>
      </c>
      <c r="C12" s="55">
        <v>2.2599999999999998</v>
      </c>
      <c r="D12" s="55">
        <v>2.29</v>
      </c>
      <c r="E12" s="55">
        <v>1.55</v>
      </c>
      <c r="F12" s="58" t="s">
        <v>82</v>
      </c>
      <c r="G12" s="55">
        <v>1.91</v>
      </c>
      <c r="H12" s="55">
        <v>2.2999999999999998</v>
      </c>
      <c r="I12" s="55">
        <v>0.72</v>
      </c>
      <c r="J12" s="55">
        <v>1.66</v>
      </c>
      <c r="K12" s="55">
        <v>2.5</v>
      </c>
      <c r="L12" s="58" t="s">
        <v>81</v>
      </c>
    </row>
    <row r="13" spans="1:12" s="50" customFormat="1" ht="12.75" customHeight="1" x14ac:dyDescent="0.2">
      <c r="A13" s="51">
        <v>1996</v>
      </c>
      <c r="B13" s="58" t="s">
        <v>80</v>
      </c>
      <c r="C13" s="58" t="s">
        <v>79</v>
      </c>
      <c r="D13" s="55">
        <v>2.27</v>
      </c>
      <c r="E13" s="55">
        <v>1.6</v>
      </c>
      <c r="F13" s="55" t="s">
        <v>62</v>
      </c>
      <c r="G13" s="55">
        <v>1.83</v>
      </c>
      <c r="H13" s="55">
        <v>2.36</v>
      </c>
      <c r="I13" s="55">
        <v>0.64</v>
      </c>
      <c r="J13" s="55">
        <v>1.65</v>
      </c>
      <c r="K13" s="55">
        <v>2.54</v>
      </c>
      <c r="L13" s="55">
        <v>2.0699999999999998</v>
      </c>
    </row>
    <row r="14" spans="1:12" s="50" customFormat="1" ht="12.75" customHeight="1" x14ac:dyDescent="0.2">
      <c r="A14" s="51">
        <v>1997</v>
      </c>
      <c r="B14" s="55">
        <v>2.2400000000000002</v>
      </c>
      <c r="C14" s="55">
        <v>2.71</v>
      </c>
      <c r="D14" s="58" t="s">
        <v>78</v>
      </c>
      <c r="E14" s="55">
        <v>1.69</v>
      </c>
      <c r="F14" s="55">
        <v>3.47</v>
      </c>
      <c r="G14" s="55">
        <v>1.77</v>
      </c>
      <c r="H14" s="55">
        <v>2.41</v>
      </c>
      <c r="I14" s="55">
        <v>0.71</v>
      </c>
      <c r="J14" s="55">
        <v>1.66</v>
      </c>
      <c r="K14" s="55">
        <v>2.57</v>
      </c>
      <c r="L14" s="55">
        <v>2.09</v>
      </c>
    </row>
    <row r="15" spans="1:12" s="50" customFormat="1" ht="12.75" customHeight="1" x14ac:dyDescent="0.2">
      <c r="A15" s="51">
        <v>1998</v>
      </c>
      <c r="B15" s="58" t="s">
        <v>77</v>
      </c>
      <c r="C15" s="55">
        <v>2.88</v>
      </c>
      <c r="D15" s="55">
        <v>2.14</v>
      </c>
      <c r="E15" s="55">
        <v>1.77</v>
      </c>
      <c r="F15" s="55" t="s">
        <v>62</v>
      </c>
      <c r="G15" s="55">
        <v>1.76</v>
      </c>
      <c r="H15" s="55">
        <v>2.2599999999999998</v>
      </c>
      <c r="I15" s="55">
        <v>0.67</v>
      </c>
      <c r="J15" s="55">
        <v>1.67</v>
      </c>
      <c r="K15" s="58" t="s">
        <v>76</v>
      </c>
      <c r="L15" s="55">
        <v>2.12</v>
      </c>
    </row>
    <row r="16" spans="1:12" s="50" customFormat="1" ht="12.75" customHeight="1" x14ac:dyDescent="0.2">
      <c r="A16" s="51">
        <v>1999</v>
      </c>
      <c r="B16" s="55">
        <v>2.41</v>
      </c>
      <c r="C16" s="55">
        <v>3.17</v>
      </c>
      <c r="D16" s="55">
        <v>2.16</v>
      </c>
      <c r="E16" s="55">
        <v>1.89</v>
      </c>
      <c r="F16" s="55">
        <v>3.58</v>
      </c>
      <c r="G16" s="55">
        <v>1.82</v>
      </c>
      <c r="H16" s="55">
        <v>2.17</v>
      </c>
      <c r="I16" s="55">
        <v>0.68</v>
      </c>
      <c r="J16" s="55">
        <v>1.72</v>
      </c>
      <c r="K16" s="55">
        <v>2.64</v>
      </c>
      <c r="L16" s="55">
        <v>2.16</v>
      </c>
    </row>
    <row r="17" spans="1:12" s="50" customFormat="1" ht="12.75" customHeight="1" x14ac:dyDescent="0.2">
      <c r="A17" s="51">
        <v>2000</v>
      </c>
      <c r="B17" s="55">
        <v>2.4700000000000002</v>
      </c>
      <c r="C17" s="55">
        <v>3.35</v>
      </c>
      <c r="D17" s="58" t="s">
        <v>75</v>
      </c>
      <c r="E17" s="55">
        <v>1.93</v>
      </c>
      <c r="F17" s="55" t="s">
        <v>62</v>
      </c>
      <c r="G17" s="55">
        <v>1.81</v>
      </c>
      <c r="H17" s="55">
        <v>2.2999999999999998</v>
      </c>
      <c r="I17" s="55">
        <v>0.81</v>
      </c>
      <c r="J17" s="55">
        <v>1.74</v>
      </c>
      <c r="K17" s="55">
        <v>2.71</v>
      </c>
      <c r="L17" s="55">
        <v>2.2000000000000002</v>
      </c>
    </row>
    <row r="18" spans="1:12" s="50" customFormat="1" ht="12.75" customHeight="1" x14ac:dyDescent="0.2">
      <c r="A18" s="51">
        <v>2001</v>
      </c>
      <c r="B18" s="55">
        <v>2.4700000000000002</v>
      </c>
      <c r="C18" s="55">
        <v>3.32</v>
      </c>
      <c r="D18" s="55">
        <v>2.2000000000000002</v>
      </c>
      <c r="E18" s="55">
        <v>2.0499999999999998</v>
      </c>
      <c r="F18" s="55">
        <v>4.13</v>
      </c>
      <c r="G18" s="55">
        <v>1.79</v>
      </c>
      <c r="H18" s="55">
        <v>2.4700000000000002</v>
      </c>
      <c r="I18" s="55">
        <v>0.93</v>
      </c>
      <c r="J18" s="55">
        <v>1.76</v>
      </c>
      <c r="K18" s="55">
        <v>2.72</v>
      </c>
      <c r="L18" s="55">
        <v>2.2400000000000002</v>
      </c>
    </row>
    <row r="19" spans="1:12" s="50" customFormat="1" ht="12.75" customHeight="1" x14ac:dyDescent="0.2">
      <c r="A19" s="51">
        <v>2002</v>
      </c>
      <c r="B19" s="55">
        <v>2.5</v>
      </c>
      <c r="C19" s="55">
        <v>3.36</v>
      </c>
      <c r="D19" s="55">
        <v>2.2400000000000002</v>
      </c>
      <c r="E19" s="55">
        <v>2.12</v>
      </c>
      <c r="F19" s="55" t="s">
        <v>62</v>
      </c>
      <c r="G19" s="55">
        <v>1.79</v>
      </c>
      <c r="H19" s="55">
        <v>2.4</v>
      </c>
      <c r="I19" s="55">
        <v>1</v>
      </c>
      <c r="J19" s="55">
        <v>1.77</v>
      </c>
      <c r="K19" s="55">
        <v>2.62</v>
      </c>
      <c r="L19" s="55">
        <v>2.21</v>
      </c>
    </row>
    <row r="20" spans="1:12" s="50" customFormat="1" ht="12.75" customHeight="1" x14ac:dyDescent="0.2">
      <c r="A20" s="51">
        <v>2003</v>
      </c>
      <c r="B20" s="55">
        <v>2.54</v>
      </c>
      <c r="C20" s="55">
        <v>3.44</v>
      </c>
      <c r="D20" s="55">
        <v>2.1800000000000002</v>
      </c>
      <c r="E20" s="55">
        <v>2.2400000000000002</v>
      </c>
      <c r="F20" s="55">
        <v>3.8</v>
      </c>
      <c r="G20" s="55">
        <v>1.75</v>
      </c>
      <c r="H20" s="55">
        <v>2.4900000000000002</v>
      </c>
      <c r="I20" s="55">
        <v>0.94</v>
      </c>
      <c r="J20" s="55">
        <v>1.76</v>
      </c>
      <c r="K20" s="55">
        <v>2.61</v>
      </c>
      <c r="L20" s="55">
        <v>2.21</v>
      </c>
    </row>
    <row r="21" spans="1:12" s="50" customFormat="1" ht="12.75" customHeight="1" x14ac:dyDescent="0.2">
      <c r="A21" s="51">
        <v>2004</v>
      </c>
      <c r="B21" s="55">
        <v>2.5</v>
      </c>
      <c r="C21" s="55">
        <v>3.45</v>
      </c>
      <c r="D21" s="58" t="s">
        <v>74</v>
      </c>
      <c r="E21" s="55">
        <v>2.2400000000000002</v>
      </c>
      <c r="F21" s="55">
        <v>3.58</v>
      </c>
      <c r="G21" s="55">
        <v>1.68</v>
      </c>
      <c r="H21" s="55">
        <v>2.68</v>
      </c>
      <c r="I21" s="55">
        <v>0.88</v>
      </c>
      <c r="J21" s="55">
        <v>1.73</v>
      </c>
      <c r="K21" s="55">
        <v>2.5499999999999998</v>
      </c>
      <c r="L21" s="55">
        <v>2.1800000000000002</v>
      </c>
    </row>
    <row r="22" spans="1:12" s="59" customFormat="1" ht="12.75" customHeight="1" x14ac:dyDescent="0.2">
      <c r="A22" s="51">
        <v>2005</v>
      </c>
      <c r="B22" s="55">
        <v>2.5099999999999998</v>
      </c>
      <c r="C22" s="55">
        <v>3.48</v>
      </c>
      <c r="D22" s="55">
        <v>2.11</v>
      </c>
      <c r="E22" s="55">
        <v>2.46</v>
      </c>
      <c r="F22" s="58" t="s">
        <v>73</v>
      </c>
      <c r="G22" s="55">
        <v>1.73</v>
      </c>
      <c r="H22" s="55">
        <v>2.79</v>
      </c>
      <c r="I22" s="55">
        <v>0.94</v>
      </c>
      <c r="J22" s="55">
        <v>1.74</v>
      </c>
      <c r="K22" s="55">
        <v>2.59</v>
      </c>
      <c r="L22" s="55">
        <v>2.2200000000000002</v>
      </c>
    </row>
    <row r="23" spans="1:12" s="50" customFormat="1" ht="12" x14ac:dyDescent="0.2">
      <c r="A23" s="51">
        <v>2006</v>
      </c>
      <c r="B23" s="55">
        <v>2.54</v>
      </c>
      <c r="C23" s="55">
        <v>3.48</v>
      </c>
      <c r="D23" s="54">
        <v>2.11</v>
      </c>
      <c r="E23" s="50">
        <v>2.44</v>
      </c>
      <c r="F23" s="54">
        <v>3.68</v>
      </c>
      <c r="G23" s="54">
        <v>1.75</v>
      </c>
      <c r="H23" s="55">
        <v>3.01</v>
      </c>
      <c r="I23" s="53">
        <v>1.01</v>
      </c>
      <c r="J23" s="52">
        <v>1.77</v>
      </c>
      <c r="K23" s="53">
        <v>2.64</v>
      </c>
      <c r="L23" s="53">
        <v>2.25</v>
      </c>
    </row>
    <row r="24" spans="1:12" s="50" customFormat="1" ht="13.5" x14ac:dyDescent="0.2">
      <c r="A24" s="51">
        <v>2007</v>
      </c>
      <c r="B24" s="55">
        <v>2.5299999999999998</v>
      </c>
      <c r="C24" s="55">
        <v>3.47</v>
      </c>
      <c r="D24" s="55">
        <v>2.08</v>
      </c>
      <c r="E24" s="50">
        <v>2.5099999999999998</v>
      </c>
      <c r="F24" s="55">
        <v>3.4</v>
      </c>
      <c r="G24" s="55">
        <v>1.78</v>
      </c>
      <c r="H24" s="58" t="s">
        <v>72</v>
      </c>
      <c r="I24" s="54">
        <v>0.98</v>
      </c>
      <c r="J24" s="50">
        <v>1.77</v>
      </c>
      <c r="K24" s="54">
        <v>2.7</v>
      </c>
      <c r="L24" s="54">
        <v>2.2799999999999998</v>
      </c>
    </row>
    <row r="25" spans="1:12" s="50" customFormat="1" ht="13.5" x14ac:dyDescent="0.2">
      <c r="A25" s="51">
        <v>2008</v>
      </c>
      <c r="B25" s="55">
        <v>2.69</v>
      </c>
      <c r="C25" s="55">
        <v>3.7</v>
      </c>
      <c r="D25" s="55">
        <v>2.12</v>
      </c>
      <c r="E25" s="50">
        <v>2.67</v>
      </c>
      <c r="F25" s="55">
        <v>3.7</v>
      </c>
      <c r="G25" s="55">
        <v>1.79</v>
      </c>
      <c r="H25" s="56" t="s">
        <v>71</v>
      </c>
      <c r="I25" s="53">
        <v>1</v>
      </c>
      <c r="J25" s="50">
        <v>1.84</v>
      </c>
      <c r="K25" s="56" t="s">
        <v>70</v>
      </c>
      <c r="L25" s="54">
        <v>2.35</v>
      </c>
    </row>
    <row r="26" spans="1:12" s="50" customFormat="1" ht="13.5" x14ac:dyDescent="0.2">
      <c r="A26" s="51">
        <v>2009</v>
      </c>
      <c r="B26" s="56" t="s">
        <v>69</v>
      </c>
      <c r="C26" s="55">
        <v>3.93</v>
      </c>
      <c r="D26" s="56" t="s">
        <v>68</v>
      </c>
      <c r="E26" s="50">
        <v>2.71</v>
      </c>
      <c r="F26" s="53">
        <v>3.6</v>
      </c>
      <c r="G26" s="56" t="s">
        <v>67</v>
      </c>
      <c r="H26" s="54">
        <v>3.56</v>
      </c>
      <c r="I26" s="54">
        <v>1.17</v>
      </c>
      <c r="J26" s="56" t="s">
        <v>66</v>
      </c>
      <c r="K26" s="54">
        <v>2.82</v>
      </c>
      <c r="L26" s="54">
        <v>2.38</v>
      </c>
    </row>
    <row r="27" spans="1:12" s="50" customFormat="1" ht="13.5" x14ac:dyDescent="0.2">
      <c r="A27" s="57">
        <v>2010</v>
      </c>
      <c r="B27" s="54">
        <v>2.82</v>
      </c>
      <c r="C27" s="56" t="s">
        <v>65</v>
      </c>
      <c r="D27" s="56" t="s">
        <v>64</v>
      </c>
      <c r="E27" s="54">
        <v>2.83</v>
      </c>
      <c r="F27" s="53">
        <v>3.4</v>
      </c>
      <c r="G27" s="56" t="s">
        <v>63</v>
      </c>
      <c r="H27" s="54">
        <v>3.74</v>
      </c>
      <c r="I27" s="54">
        <v>1.1599999999999999</v>
      </c>
      <c r="J27" s="54">
        <v>1.91</v>
      </c>
      <c r="K27" s="54">
        <v>2074</v>
      </c>
      <c r="L27" s="54">
        <v>2.34</v>
      </c>
    </row>
    <row r="28" spans="1:12" x14ac:dyDescent="0.2">
      <c r="A28" s="51">
        <v>2011</v>
      </c>
      <c r="B28" s="55">
        <v>2.89</v>
      </c>
      <c r="C28" s="55">
        <v>3.8</v>
      </c>
      <c r="D28" s="54">
        <v>2.25</v>
      </c>
      <c r="E28" s="50">
        <v>2.77</v>
      </c>
      <c r="F28" s="54">
        <v>3.39</v>
      </c>
      <c r="G28" s="54">
        <v>1.78</v>
      </c>
      <c r="H28" s="54">
        <v>4.04</v>
      </c>
      <c r="I28" s="54">
        <v>1.22</v>
      </c>
      <c r="J28" s="54">
        <v>1.95</v>
      </c>
      <c r="K28" s="54">
        <v>2.76</v>
      </c>
      <c r="L28" s="54">
        <v>2.37</v>
      </c>
    </row>
    <row r="29" spans="1:12" x14ac:dyDescent="0.2">
      <c r="A29" s="51">
        <v>2012</v>
      </c>
      <c r="B29" s="55">
        <v>2.92</v>
      </c>
      <c r="C29" s="55">
        <v>3.55</v>
      </c>
      <c r="D29" s="54">
        <v>2.2599999999999998</v>
      </c>
      <c r="E29" s="52">
        <v>2.9</v>
      </c>
      <c r="F29" s="54">
        <v>3.41</v>
      </c>
      <c r="G29" s="54">
        <v>1.72</v>
      </c>
      <c r="H29" s="54">
        <v>4.3600000000000003</v>
      </c>
      <c r="I29" s="53">
        <v>1.3</v>
      </c>
      <c r="J29" s="54">
        <v>1.97</v>
      </c>
      <c r="K29" s="54">
        <v>2.79</v>
      </c>
      <c r="L29" s="53">
        <v>2.4</v>
      </c>
    </row>
    <row r="30" spans="1:12" x14ac:dyDescent="0.2">
      <c r="A30" s="51">
        <v>2013</v>
      </c>
      <c r="B30" s="49" t="s">
        <v>62</v>
      </c>
      <c r="C30" s="49" t="s">
        <v>62</v>
      </c>
      <c r="D30" s="49" t="s">
        <v>62</v>
      </c>
      <c r="E30" s="52">
        <v>2.9</v>
      </c>
      <c r="F30" s="49" t="s">
        <v>62</v>
      </c>
      <c r="G30" s="49" t="s">
        <v>62</v>
      </c>
      <c r="H30" s="49" t="s">
        <v>62</v>
      </c>
      <c r="I30" s="49" t="s">
        <v>62</v>
      </c>
      <c r="J30" s="49" t="s">
        <v>62</v>
      </c>
      <c r="K30" s="49" t="s">
        <v>62</v>
      </c>
      <c r="L30" s="49" t="s">
        <v>62</v>
      </c>
    </row>
    <row r="31" spans="1:12" x14ac:dyDescent="0.2">
      <c r="A31" s="51">
        <v>2014</v>
      </c>
      <c r="B31" s="49" t="s">
        <v>62</v>
      </c>
      <c r="C31" s="49" t="s">
        <v>62</v>
      </c>
      <c r="D31" s="49" t="s">
        <v>62</v>
      </c>
      <c r="E31" s="50">
        <v>2.88</v>
      </c>
      <c r="F31" s="49" t="s">
        <v>62</v>
      </c>
      <c r="G31" s="49" t="s">
        <v>62</v>
      </c>
      <c r="H31" s="49" t="s">
        <v>62</v>
      </c>
      <c r="I31" s="49" t="s">
        <v>62</v>
      </c>
      <c r="J31" s="49" t="s">
        <v>62</v>
      </c>
      <c r="K31" s="49" t="s">
        <v>62</v>
      </c>
      <c r="L31" s="49" t="s">
        <v>62</v>
      </c>
    </row>
    <row r="33" spans="1:1" s="115" customFormat="1" ht="12.75" customHeight="1" x14ac:dyDescent="0.2">
      <c r="A33" s="115" t="s">
        <v>61</v>
      </c>
    </row>
    <row r="34" spans="1:1" s="114" customFormat="1" ht="110.45" customHeight="1" x14ac:dyDescent="0.2">
      <c r="A34" s="113" t="s">
        <v>60</v>
      </c>
    </row>
  </sheetData>
  <mergeCells count="6">
    <mergeCell ref="A1:XFD1"/>
    <mergeCell ref="A2:XFD2"/>
    <mergeCell ref="A34:XFD34"/>
    <mergeCell ref="A33:XFD33"/>
    <mergeCell ref="A3:XFD3"/>
    <mergeCell ref="A5:XFD5"/>
  </mergeCells>
  <pageMargins left="0.70866141732283472" right="0.70866141732283472" top="0.78740157480314965" bottom="0.78740157480314965" header="0.31496062992125984" footer="0.31496062992125984"/>
  <pageSetup paperSize="9"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zoomScaleNormal="100" workbookViewId="0">
      <selection sqref="A1:XFD1"/>
    </sheetView>
  </sheetViews>
  <sheetFormatPr baseColWidth="10" defaultRowHeight="12.75" x14ac:dyDescent="0.2"/>
  <cols>
    <col min="1" max="1" width="54.42578125" customWidth="1"/>
    <col min="2" max="14" width="5.85546875" customWidth="1"/>
  </cols>
  <sheetData>
    <row r="1" spans="1:14" s="119" customFormat="1" x14ac:dyDescent="0.2">
      <c r="A1" s="119" t="s">
        <v>118</v>
      </c>
    </row>
    <row r="2" spans="1:14" s="98" customFormat="1" x14ac:dyDescent="0.2">
      <c r="A2" s="100" t="s">
        <v>8</v>
      </c>
    </row>
    <row r="3" spans="1:14" s="98" customFormat="1" x14ac:dyDescent="0.2"/>
    <row r="4" spans="1:14" s="64" customFormat="1" ht="12" x14ac:dyDescent="0.2">
      <c r="A4" s="70" t="s">
        <v>117</v>
      </c>
      <c r="B4" s="71">
        <v>2000</v>
      </c>
      <c r="C4" s="71">
        <v>2001</v>
      </c>
      <c r="D4" s="71">
        <v>2002</v>
      </c>
      <c r="E4" s="71">
        <v>2003</v>
      </c>
      <c r="F4" s="71">
        <v>2004</v>
      </c>
      <c r="G4" s="70">
        <v>2005</v>
      </c>
      <c r="H4" s="69">
        <v>2006</v>
      </c>
      <c r="I4" s="69">
        <v>2007</v>
      </c>
      <c r="J4" s="69">
        <v>2008</v>
      </c>
      <c r="K4" s="69">
        <v>2009</v>
      </c>
      <c r="L4" s="69">
        <v>2010</v>
      </c>
      <c r="M4" s="69">
        <v>2011</v>
      </c>
      <c r="N4" s="69">
        <v>2012</v>
      </c>
    </row>
    <row r="5" spans="1:14" s="118" customFormat="1" ht="12" x14ac:dyDescent="0.2"/>
    <row r="6" spans="1:14" s="64" customFormat="1" ht="13.5" x14ac:dyDescent="0.2">
      <c r="A6" s="67" t="s">
        <v>116</v>
      </c>
      <c r="B6" s="68">
        <v>56.1</v>
      </c>
      <c r="C6" s="68">
        <v>58.3</v>
      </c>
      <c r="D6" s="68">
        <v>73.900000000000006</v>
      </c>
      <c r="E6" s="68">
        <v>63.4</v>
      </c>
      <c r="F6" s="68">
        <v>75.2</v>
      </c>
      <c r="G6" s="67">
        <v>92.9</v>
      </c>
      <c r="H6" s="64">
        <v>115.2</v>
      </c>
      <c r="I6" s="64">
        <v>80.7</v>
      </c>
      <c r="J6" s="64">
        <v>152.80000000000001</v>
      </c>
      <c r="K6" s="64">
        <v>132.1</v>
      </c>
      <c r="L6" s="64">
        <v>136.6</v>
      </c>
      <c r="M6" s="64">
        <v>146.5</v>
      </c>
      <c r="N6" s="64">
        <v>157.69999999999999</v>
      </c>
    </row>
    <row r="7" spans="1:14" s="118" customFormat="1" ht="12" x14ac:dyDescent="0.2"/>
    <row r="8" spans="1:14" s="64" customFormat="1" ht="12" x14ac:dyDescent="0.2">
      <c r="A8" s="67" t="s">
        <v>115</v>
      </c>
      <c r="B8" s="66">
        <v>1.97</v>
      </c>
      <c r="C8" s="66">
        <v>2.2000000000000002</v>
      </c>
      <c r="D8" s="66">
        <v>2.4</v>
      </c>
      <c r="E8" s="66">
        <v>2.33</v>
      </c>
      <c r="F8" s="66">
        <v>2.15</v>
      </c>
      <c r="G8" s="66">
        <v>2.5</v>
      </c>
      <c r="H8" s="65">
        <v>2.73</v>
      </c>
      <c r="I8" s="65">
        <v>2.46</v>
      </c>
      <c r="J8" s="65">
        <v>2.82</v>
      </c>
      <c r="K8" s="65">
        <v>2.5299999999999998</v>
      </c>
      <c r="L8" s="64">
        <v>2.54</v>
      </c>
      <c r="M8" s="65">
        <v>2.5</v>
      </c>
      <c r="N8" s="65">
        <v>2.4</v>
      </c>
    </row>
    <row r="9" spans="1:14" s="118" customFormat="1" ht="12" x14ac:dyDescent="0.2"/>
    <row r="10" spans="1:14" s="64" customFormat="1" ht="12" x14ac:dyDescent="0.2">
      <c r="A10" s="67" t="s">
        <v>114</v>
      </c>
      <c r="B10" s="66">
        <v>2.5299999999999998</v>
      </c>
      <c r="C10" s="66">
        <v>2.82</v>
      </c>
      <c r="D10" s="66">
        <v>2.42</v>
      </c>
      <c r="E10" s="66">
        <v>2.4300000000000002</v>
      </c>
      <c r="F10" s="66">
        <v>2.2599999999999998</v>
      </c>
      <c r="G10" s="66">
        <v>2.25</v>
      </c>
      <c r="H10" s="65">
        <v>2.31</v>
      </c>
      <c r="I10" s="65">
        <v>2.16</v>
      </c>
      <c r="J10" s="65">
        <v>2.12</v>
      </c>
      <c r="K10" s="65">
        <v>2.29</v>
      </c>
      <c r="L10" s="64">
        <v>2.38</v>
      </c>
      <c r="M10" s="64">
        <v>2.42</v>
      </c>
      <c r="N10" s="64">
        <v>2.4500000000000002</v>
      </c>
    </row>
    <row r="12" spans="1:14" s="123" customFormat="1" x14ac:dyDescent="0.2">
      <c r="A12" s="122" t="s">
        <v>113</v>
      </c>
    </row>
    <row r="13" spans="1:14" s="121" customFormat="1" ht="18.75" customHeight="1" x14ac:dyDescent="0.2">
      <c r="A13" s="120" t="s">
        <v>112</v>
      </c>
    </row>
  </sheetData>
  <mergeCells count="8">
    <mergeCell ref="A7:XFD7"/>
    <mergeCell ref="A9:XFD9"/>
    <mergeCell ref="A1:XFD1"/>
    <mergeCell ref="A2:XFD2"/>
    <mergeCell ref="A13:XFD13"/>
    <mergeCell ref="A12:XFD12"/>
    <mergeCell ref="A3:XFD3"/>
    <mergeCell ref="A5:XFD5"/>
  </mergeCells>
  <pageMargins left="0.70866141732283472" right="0.70866141732283472" top="0.78740157480314965" bottom="0.78740157480314965"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zoomScaleNormal="100" workbookViewId="0">
      <selection sqref="A1:XFD1"/>
    </sheetView>
  </sheetViews>
  <sheetFormatPr baseColWidth="10" defaultRowHeight="12.75" x14ac:dyDescent="0.2"/>
  <cols>
    <col min="1" max="1" width="6.140625" customWidth="1"/>
    <col min="2" max="2" width="50.85546875" customWidth="1"/>
    <col min="3" max="5" width="9.85546875" customWidth="1"/>
    <col min="6" max="6" width="3.140625" customWidth="1"/>
    <col min="7" max="9" width="9.85546875" customWidth="1"/>
  </cols>
  <sheetData>
    <row r="1" spans="1:9" s="119" customFormat="1" ht="13.5" customHeight="1" x14ac:dyDescent="0.2">
      <c r="A1" s="119" t="s">
        <v>132</v>
      </c>
    </row>
    <row r="2" spans="1:9" s="98" customFormat="1" ht="13.5" customHeight="1" x14ac:dyDescent="0.2">
      <c r="A2" s="98" t="s">
        <v>8</v>
      </c>
    </row>
    <row r="3" spans="1:9" s="98" customFormat="1" ht="13.5" customHeight="1" x14ac:dyDescent="0.2"/>
    <row r="4" spans="1:9" s="72" customFormat="1" x14ac:dyDescent="0.2">
      <c r="A4" s="133"/>
      <c r="C4" s="134" t="s">
        <v>131</v>
      </c>
      <c r="D4" s="134"/>
      <c r="E4" s="134"/>
      <c r="G4" s="134" t="s">
        <v>130</v>
      </c>
      <c r="H4" s="134"/>
      <c r="I4" s="134"/>
    </row>
    <row r="5" spans="1:9" s="119" customFormat="1" x14ac:dyDescent="0.2"/>
    <row r="6" spans="1:9" s="135" customFormat="1" ht="14.25" x14ac:dyDescent="0.2">
      <c r="A6" s="135" t="s">
        <v>129</v>
      </c>
      <c r="B6" s="135" t="s">
        <v>128</v>
      </c>
      <c r="C6" s="136" t="s">
        <v>135</v>
      </c>
      <c r="D6" s="136" t="s">
        <v>136</v>
      </c>
      <c r="E6" s="136" t="s">
        <v>127</v>
      </c>
      <c r="F6" s="136"/>
      <c r="G6" s="136" t="s">
        <v>135</v>
      </c>
      <c r="H6" s="136" t="s">
        <v>136</v>
      </c>
      <c r="I6" s="136" t="s">
        <v>127</v>
      </c>
    </row>
    <row r="7" spans="1:9" s="98" customFormat="1" x14ac:dyDescent="0.2"/>
    <row r="8" spans="1:9" s="73" customFormat="1" x14ac:dyDescent="0.2">
      <c r="A8" s="73">
        <v>31</v>
      </c>
      <c r="B8" s="76" t="s">
        <v>122</v>
      </c>
      <c r="C8" s="77">
        <v>33.718000000000004</v>
      </c>
      <c r="D8" s="74">
        <v>1944.4469999999999</v>
      </c>
      <c r="E8" s="79">
        <f>D8+C8</f>
        <v>1978.165</v>
      </c>
      <c r="G8" s="77">
        <v>34.119</v>
      </c>
      <c r="H8" s="74">
        <v>1967.8979999999999</v>
      </c>
      <c r="I8" s="79">
        <f>H8+G8</f>
        <v>2002.0169999999998</v>
      </c>
    </row>
    <row r="9" spans="1:9" s="124" customFormat="1" x14ac:dyDescent="0.2"/>
    <row r="10" spans="1:9" s="73" customFormat="1" x14ac:dyDescent="0.2">
      <c r="A10" s="73">
        <v>24</v>
      </c>
      <c r="B10" s="73" t="s">
        <v>126</v>
      </c>
      <c r="C10" s="75">
        <v>1.2669999999999999</v>
      </c>
      <c r="D10" s="75">
        <v>5.1059999999999999</v>
      </c>
      <c r="E10" s="74">
        <f>D10+C10</f>
        <v>6.3729999999999993</v>
      </c>
      <c r="G10" s="75">
        <v>1.2669999999999999</v>
      </c>
      <c r="H10" s="75">
        <v>5.0659999999999998</v>
      </c>
      <c r="I10" s="74">
        <f>H10+G10</f>
        <v>6.3330000000000002</v>
      </c>
    </row>
    <row r="11" spans="1:9" s="124" customFormat="1" x14ac:dyDescent="0.2"/>
    <row r="12" spans="1:9" s="73" customFormat="1" x14ac:dyDescent="0.2">
      <c r="A12" s="73">
        <v>42.43</v>
      </c>
      <c r="B12" s="78" t="s">
        <v>125</v>
      </c>
      <c r="C12" s="77">
        <v>1.9159999999999999</v>
      </c>
      <c r="D12" s="75">
        <v>85.760999999999996</v>
      </c>
      <c r="E12" s="74">
        <f>D12+C12</f>
        <v>87.676999999999992</v>
      </c>
      <c r="G12" s="77">
        <v>1.958</v>
      </c>
      <c r="H12" s="75">
        <v>65.584999999999994</v>
      </c>
      <c r="I12" s="74">
        <f>H12+G12</f>
        <v>67.542999999999992</v>
      </c>
    </row>
    <row r="13" spans="1:9" s="124" customFormat="1" x14ac:dyDescent="0.2">
      <c r="A13" s="124" t="s">
        <v>124</v>
      </c>
    </row>
    <row r="14" spans="1:9" s="73" customFormat="1" x14ac:dyDescent="0.2">
      <c r="A14" s="76" t="s">
        <v>123</v>
      </c>
      <c r="B14" s="76" t="s">
        <v>122</v>
      </c>
      <c r="C14" s="75">
        <v>0.16</v>
      </c>
      <c r="D14" s="75">
        <v>102.242</v>
      </c>
      <c r="E14" s="74">
        <f>D14+C14</f>
        <v>102.402</v>
      </c>
      <c r="G14" s="75">
        <v>0.11</v>
      </c>
      <c r="H14" s="75">
        <v>102.127</v>
      </c>
      <c r="I14" s="74">
        <f>H14+G14</f>
        <v>102.23699999999999</v>
      </c>
    </row>
    <row r="15" spans="1:9" s="124" customFormat="1" x14ac:dyDescent="0.2"/>
    <row r="16" spans="1:9" s="73" customFormat="1" x14ac:dyDescent="0.2">
      <c r="A16" s="73">
        <v>34.409999999999997</v>
      </c>
      <c r="B16" s="73" t="s">
        <v>121</v>
      </c>
      <c r="C16" s="75">
        <v>58.784999999999997</v>
      </c>
      <c r="D16" s="75">
        <v>380.73599999999999</v>
      </c>
      <c r="E16" s="74">
        <f>D16+C16</f>
        <v>439.52099999999996</v>
      </c>
      <c r="G16" s="75">
        <v>59.384999999999998</v>
      </c>
      <c r="H16" s="75">
        <v>390.92899999999997</v>
      </c>
      <c r="I16" s="74">
        <f>H16+G16</f>
        <v>450.31399999999996</v>
      </c>
    </row>
    <row r="17" spans="1:9" s="124" customFormat="1" x14ac:dyDescent="0.2"/>
    <row r="18" spans="1:9" s="73" customFormat="1" x14ac:dyDescent="0.2">
      <c r="B18" s="73" t="s">
        <v>120</v>
      </c>
      <c r="C18" s="75">
        <f>C20-(C8+C10+C12+C14+C16)</f>
        <v>2.9989999999999952</v>
      </c>
      <c r="D18" s="75">
        <f>D20-(D8+D10+D12+D14+D16)</f>
        <v>121.54500000000007</v>
      </c>
      <c r="E18" s="74">
        <f>D18+C18</f>
        <v>124.54400000000007</v>
      </c>
      <c r="G18" s="75">
        <f>G20-(G8+G10+G12+G14+G16)</f>
        <v>3.6890000000000072</v>
      </c>
      <c r="H18" s="75">
        <f>H20-(H8+H10+H12+H14+H16)</f>
        <v>122.3119999999999</v>
      </c>
      <c r="I18" s="74">
        <f>H18+G18</f>
        <v>126.00099999999991</v>
      </c>
    </row>
    <row r="19" spans="1:9" s="124" customFormat="1" x14ac:dyDescent="0.2"/>
    <row r="20" spans="1:9" s="73" customFormat="1" x14ac:dyDescent="0.2">
      <c r="B20" s="137" t="s">
        <v>2</v>
      </c>
      <c r="C20" s="138">
        <v>98.844999999999999</v>
      </c>
      <c r="D20" s="128">
        <v>2639.837</v>
      </c>
      <c r="E20" s="128">
        <v>2738.6819999999998</v>
      </c>
      <c r="F20" s="137"/>
      <c r="G20" s="138">
        <v>100.52800000000001</v>
      </c>
      <c r="H20" s="128">
        <v>2653.9169999999999</v>
      </c>
      <c r="I20" s="128">
        <v>2754.4450000000002</v>
      </c>
    </row>
    <row r="22" spans="1:9" s="98" customFormat="1" ht="13.5" customHeight="1" x14ac:dyDescent="0.2">
      <c r="A22" s="98" t="s">
        <v>1</v>
      </c>
    </row>
    <row r="23" spans="1:9" s="98" customFormat="1" ht="13.5" customHeight="1" x14ac:dyDescent="0.2">
      <c r="A23" s="99" t="s">
        <v>119</v>
      </c>
    </row>
  </sheetData>
  <mergeCells count="15">
    <mergeCell ref="A1:XFD1"/>
    <mergeCell ref="A2:XFD2"/>
    <mergeCell ref="A23:XFD23"/>
    <mergeCell ref="A22:XFD22"/>
    <mergeCell ref="A3:XFD3"/>
    <mergeCell ref="C4:E4"/>
    <mergeCell ref="G4:I4"/>
    <mergeCell ref="A17:XFD17"/>
    <mergeCell ref="A19:XFD19"/>
    <mergeCell ref="A5:XFD5"/>
    <mergeCell ref="A7:XFD7"/>
    <mergeCell ref="A9:XFD9"/>
    <mergeCell ref="A11:XFD11"/>
    <mergeCell ref="A13:XFD13"/>
    <mergeCell ref="A15:XFD15"/>
  </mergeCells>
  <pageMargins left="0.70866141732283472" right="0.70866141732283472"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Tabelle1</vt:lpstr>
      <vt:lpstr>Tabelle2</vt:lpstr>
      <vt:lpstr>Tabelle3</vt:lpstr>
      <vt:lpstr>Tabelle4</vt:lpstr>
      <vt:lpstr>Tabellenteil_Tab.1</vt:lpstr>
      <vt:lpstr>Tabellenteil_Tab.2</vt:lpstr>
      <vt:lpstr>Tabellenteil_Tab.3</vt:lpstr>
      <vt:lpstr>Technischer_Teil_Tab.1</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F&amp;E Beilage - Tabellen 2014/2015</dc:title>
  <cp:lastModifiedBy>Leicher</cp:lastModifiedBy>
  <cp:lastPrinted>2014-08-19T11:39:25Z</cp:lastPrinted>
  <dcterms:created xsi:type="dcterms:W3CDTF">2014-08-19T11:04:21Z</dcterms:created>
  <dcterms:modified xsi:type="dcterms:W3CDTF">2014-08-19T11:40:11Z</dcterms:modified>
</cp:coreProperties>
</file>