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nteil_Tab.1" sheetId="9" r:id="rId9"/>
    <sheet name="Tabellenteil_Tab.2" sheetId="10" r:id="rId10"/>
    <sheet name="Tabellenteil_Tab.3" sheetId="11" r:id="rId11"/>
    <sheet name="Tabellenteil_Tab.4" sheetId="12" r:id="rId12"/>
    <sheet name="Tabellenteil_Tab.5" sheetId="13" r:id="rId13"/>
    <sheet name="Tabellenteil_Tab.6" sheetId="14" r:id="rId14"/>
    <sheet name="Tabellenteil_Tab.7" sheetId="15" r:id="rId15"/>
  </sheets>
  <calcPr calcId="145621"/>
</workbook>
</file>

<file path=xl/calcChain.xml><?xml version="1.0" encoding="utf-8"?>
<calcChain xmlns="http://schemas.openxmlformats.org/spreadsheetml/2006/main">
  <c r="G6" i="15" l="1"/>
  <c r="G8" i="15"/>
  <c r="G10" i="15"/>
  <c r="G12" i="15"/>
  <c r="G14" i="15"/>
  <c r="G16" i="15"/>
  <c r="G18" i="15"/>
  <c r="G20" i="15"/>
  <c r="G22" i="15"/>
  <c r="G24" i="15"/>
  <c r="G26" i="15"/>
  <c r="G28" i="15"/>
  <c r="G30" i="15"/>
  <c r="G32" i="15"/>
  <c r="G34" i="15"/>
  <c r="G36" i="15"/>
  <c r="G38" i="15"/>
  <c r="G40" i="15"/>
  <c r="G42" i="15"/>
  <c r="G44" i="15"/>
  <c r="G46" i="15"/>
  <c r="G48" i="15"/>
  <c r="G50" i="15"/>
  <c r="G52" i="15"/>
  <c r="G54" i="15"/>
  <c r="G56" i="15"/>
  <c r="G58" i="15"/>
  <c r="G60" i="15"/>
  <c r="G62" i="15"/>
  <c r="G64" i="15"/>
  <c r="G66" i="15"/>
  <c r="C68" i="15"/>
  <c r="D68" i="15"/>
  <c r="E68" i="15"/>
  <c r="F68" i="15"/>
  <c r="G68" i="15"/>
  <c r="G7" i="14"/>
  <c r="G9" i="14"/>
  <c r="G11" i="14"/>
  <c r="G13" i="14"/>
  <c r="G15" i="14"/>
  <c r="G17" i="14"/>
  <c r="G19" i="14"/>
  <c r="G21" i="14"/>
  <c r="G23" i="14"/>
  <c r="G25" i="14"/>
  <c r="G27" i="14"/>
  <c r="G29" i="14"/>
  <c r="G31" i="14"/>
  <c r="G33" i="14"/>
  <c r="G35" i="14"/>
  <c r="G37" i="14"/>
  <c r="G39" i="14"/>
  <c r="G41" i="14"/>
  <c r="G43" i="14"/>
  <c r="G45" i="14"/>
  <c r="G47" i="14"/>
  <c r="G49" i="14"/>
  <c r="G51" i="14"/>
  <c r="G53" i="14"/>
  <c r="G55" i="14"/>
  <c r="G57" i="14"/>
  <c r="G59" i="14"/>
  <c r="G61" i="14"/>
  <c r="G63" i="14"/>
  <c r="G65" i="14"/>
  <c r="G67" i="14"/>
  <c r="C69" i="14"/>
  <c r="D69" i="14"/>
  <c r="E69" i="14"/>
  <c r="F69" i="14"/>
  <c r="G69" i="14"/>
  <c r="C87" i="12"/>
  <c r="E87" i="12"/>
  <c r="E9" i="10"/>
  <c r="E11" i="10"/>
  <c r="E13" i="9"/>
  <c r="E16" i="9" s="1"/>
</calcChain>
</file>

<file path=xl/sharedStrings.xml><?xml version="1.0" encoding="utf-8"?>
<sst xmlns="http://schemas.openxmlformats.org/spreadsheetml/2006/main" count="421" uniqueCount="299">
  <si>
    <t>Quelle: Bundesministerium für Finanzen</t>
  </si>
  <si>
    <t>Auszahlungen aus 
der Gewährung 
von Darlehen sowie 
gewährten Vorschüssen</t>
  </si>
  <si>
    <t>Auszahlungen aus 
der Investitionstätigkeit</t>
  </si>
  <si>
    <t>Auszahlungen aus 
Transfers</t>
  </si>
  <si>
    <t>Auszahlungen aus 
sonstigen Rücklagen</t>
  </si>
  <si>
    <t>Auszahlungen aus 
Vorräten</t>
  </si>
  <si>
    <t>Auszahlungen aus
 Finanzaufwand</t>
  </si>
  <si>
    <t>Auszahlungen aus
 betrieblichem Sachaufwand</t>
  </si>
  <si>
    <t>Auszahlungen aus 
Personalaufwand</t>
  </si>
  <si>
    <t>Auszahlungen aus 
der operativen 
Verwaltungstätigkeit</t>
  </si>
  <si>
    <t>FHH 2013</t>
  </si>
  <si>
    <t>in Mio. €</t>
  </si>
  <si>
    <t>Auszahlungen des Bundes nach ökonomischen Kriterien (Kontenkennziffern-Übersicht) FVA 2013</t>
  </si>
  <si>
    <t>Finanzaufwand</t>
  </si>
  <si>
    <t>Transferaufwand</t>
  </si>
  <si>
    <t>betrieblicher Sachaufwand</t>
  </si>
  <si>
    <t>Personalaufwand</t>
  </si>
  <si>
    <t xml:space="preserve">in Mio. € </t>
  </si>
  <si>
    <t>Aufwendungen des Bundes nach ökonomischen Kriterien (Kontenkennziffern-Übersicht) EVA 2013</t>
  </si>
  <si>
    <t>Sonstige Transfers innerhalb des Bundes</t>
  </si>
  <si>
    <t>Sonstige Transfers an private Haushalte/Institutionen</t>
  </si>
  <si>
    <t>Pensionsaufwand öffentlich Bediensteter, ÖBB, PTV, Sonstige</t>
  </si>
  <si>
    <t>Leistungen für Kriegsopfer und Heeresversorgung</t>
  </si>
  <si>
    <t>Leistungen aus der Arbeitslosenversicherung</t>
  </si>
  <si>
    <t>Leistungen aus dem Familienlastenausgleichsfonds</t>
  </si>
  <si>
    <t>Transfers an Unternehmen</t>
  </si>
  <si>
    <t>Transfers an Drittländer</t>
  </si>
  <si>
    <t>Transfers an EU-Mitgliedstaaten</t>
  </si>
  <si>
    <t>Transfers an sonstige öffentliche Körperschaften und Rechtsträger</t>
  </si>
  <si>
    <t>Transfers an Gemeinden und Gemeindeverbände</t>
  </si>
  <si>
    <t>Transfers an Länder</t>
  </si>
  <si>
    <t>Transfers an die Bundesfonds</t>
  </si>
  <si>
    <t>Transfers an Sozialversicherungsträger</t>
  </si>
  <si>
    <t>Transfers an Einrichtungen des Bundes</t>
  </si>
  <si>
    <t>Gesamtaufwendungen des Bundes für Transfers  (EVA 2013)</t>
  </si>
  <si>
    <t>FVA 2013</t>
  </si>
  <si>
    <t>Gesamtauszahlungen des Bundes für Transfers (FVA 2013)</t>
  </si>
  <si>
    <t>BM für Verkehr, 
Innovation 
und Technologie</t>
  </si>
  <si>
    <t>BM für Wissenschaft
 und Forschung</t>
  </si>
  <si>
    <t>BM für Unterricht, 
Kunst 
und Kultur</t>
  </si>
  <si>
    <t>BM für Wirtschaft, 
Familie
 und Jugend</t>
  </si>
  <si>
    <t>BM für Gesundheit</t>
  </si>
  <si>
    <t>BM für Finanzen</t>
  </si>
  <si>
    <t>BM für Justiz</t>
  </si>
  <si>
    <t>BM für europäische 
und 
internationale 
Angelegenheiten</t>
  </si>
  <si>
    <t>BM für Inneres</t>
  </si>
  <si>
    <t>Bundeskanzleramt</t>
  </si>
  <si>
    <t>Oberste Organe</t>
  </si>
  <si>
    <t>2013 
EVA</t>
  </si>
  <si>
    <t>2013 
FVA</t>
  </si>
  <si>
    <t>2012                 BVA</t>
  </si>
  <si>
    <t>2011
Erfolg</t>
  </si>
  <si>
    <t>2010
Erfolg</t>
  </si>
  <si>
    <t>2009 
Erfolg</t>
  </si>
  <si>
    <t>Gesamtauszahlungen/-aufwendungen des Bundes nach organorientierter Gliederung</t>
  </si>
  <si>
    <t>99 Grundlagen-, angewandte 
Forschung und experimentelle
 Entwicklung</t>
  </si>
  <si>
    <t>98 Bildungswesen</t>
  </si>
  <si>
    <t>94 Tertiärbereich</t>
  </si>
  <si>
    <t>92 Sekundarbereich</t>
  </si>
  <si>
    <t>91 Elementar- und Primärbereich</t>
  </si>
  <si>
    <t>86 Sport</t>
  </si>
  <si>
    <t>84 Religiöse und andere 
Gemeinschaftsangelegenheiten</t>
  </si>
  <si>
    <t>82 Kultur</t>
  </si>
  <si>
    <t>61 Wohnungswesen</t>
  </si>
  <si>
    <t>56 Umweltschutz</t>
  </si>
  <si>
    <t>49 Wirtschaftliche 
Angelegenheiten</t>
  </si>
  <si>
    <t>45 Verkehr</t>
  </si>
  <si>
    <t>42 Land- und Forstwirtschaft, 
Fischerei und Jagd</t>
  </si>
  <si>
    <t>36 Öffentliche Ordnung 
und Sicherheit</t>
  </si>
  <si>
    <t>34 Justizvollzug</t>
  </si>
  <si>
    <t>33 Gerichte</t>
  </si>
  <si>
    <t>31 Polizei</t>
  </si>
  <si>
    <t>25 Verteidigung</t>
  </si>
  <si>
    <t>16 Allgemeine öffentliche 
Verwaltung</t>
  </si>
  <si>
    <t>09 Soziale Sicherung</t>
  </si>
  <si>
    <t>EVA 2013</t>
  </si>
  <si>
    <t>Gesamtauszahlungen/-aufwendungen des Bundes nach Aufgabenbereichen, 
funktionelle Gliederung</t>
  </si>
  <si>
    <t>Nicht zweckgebundene 
Auszahlungen/
Aufwendungen</t>
  </si>
  <si>
    <t>Zweckgebundene 
Auszahlungen/
Aufwendungen</t>
  </si>
  <si>
    <t>Zweckgebundene/Nicht zweckgebundene Auszahlungen/Aufwendungen (BVA 2013)</t>
  </si>
  <si>
    <t>sonstige zweckgebundene 
Auszahlungen/Aufwendungen</t>
  </si>
  <si>
    <t>Arbeitsmarktpolitik</t>
  </si>
  <si>
    <t>Katastrophenfonds</t>
  </si>
  <si>
    <t>Ausgleichsfonds für
 Familienbeihilfen</t>
  </si>
  <si>
    <t>Die wichtigsten zweckgebundenen Auszahlungen/Aufwendungen 
(BVA 2013)</t>
  </si>
  <si>
    <t>Summe Auszahlungen</t>
  </si>
  <si>
    <t>Auszahlungen aus der Gewährung von Darlehen sowie gewährten Vorschüssen</t>
  </si>
  <si>
    <t>Auszahlungen aus der Investitionstätigkeit</t>
  </si>
  <si>
    <t>Auszahlungen aus Transfers</t>
  </si>
  <si>
    <t>Auszahlungen aus sonstigen Rücklagen</t>
  </si>
  <si>
    <t>Auszahlungen aus Vorräten</t>
  </si>
  <si>
    <t>Auszahlungen aus Finanzaufwand</t>
  </si>
  <si>
    <t>Auszahlungen aus betrieblichem Sachaufwand</t>
  </si>
  <si>
    <t>Auszahlungen aus Personalaufwand</t>
  </si>
  <si>
    <t>Auszahlungen aus der operativen Verwaltungstätigkeit</t>
  </si>
  <si>
    <t>Finanzierungshaushalt - Auszahlungen</t>
  </si>
  <si>
    <t>BVA 2013</t>
  </si>
  <si>
    <t>Auszahlungen des Bundes nach ökonomischen Kriterien (Kontenkennziffern-Übersicht)</t>
  </si>
  <si>
    <t>Summe Aufwendungen</t>
  </si>
  <si>
    <t>Betrieblichem Sachaufwand</t>
  </si>
  <si>
    <t>Ergebnishaushalt - Aufwendungen</t>
  </si>
  <si>
    <t/>
  </si>
  <si>
    <t>Aufwendungen des Bundes nach ökonomischen Kriterien (Mittelverwendungsgruppen)</t>
  </si>
  <si>
    <t>Land- und Forstwirtschaft, Umwelt und Wasserwirtschaft</t>
  </si>
  <si>
    <t>43 Umwelt</t>
  </si>
  <si>
    <t>42 Land-, Forst- und Wasserwirtschaft</t>
  </si>
  <si>
    <t xml:space="preserve">BM für Land- u. Forstwirtschaft, Umwelt u. Wasserwirtschaft </t>
  </si>
  <si>
    <t>Verkehr, Innovation und Technologie</t>
  </si>
  <si>
    <t>41 Verkehr, Innovation u. Technologie</t>
  </si>
  <si>
    <t>34 Verkehr, Innov. u. Techn. (Forschung)</t>
  </si>
  <si>
    <t>BM für Verkehr, Innovation und Technologie</t>
  </si>
  <si>
    <t>31 Wissenschaft und Forschung</t>
  </si>
  <si>
    <t>BM für Wissenschaft und Forschung</t>
  </si>
  <si>
    <t>Unterricht, Kunst und Kultur</t>
  </si>
  <si>
    <t>-</t>
  </si>
  <si>
    <t>32 Kunst und Kultur</t>
  </si>
  <si>
    <t>30 Unterricht, Kunst und Kultur</t>
  </si>
  <si>
    <t>BM für Unterricht, Kunst und Kultur</t>
  </si>
  <si>
    <t>Wirtschaft, Familie und Jugend</t>
  </si>
  <si>
    <t xml:space="preserve">40 Wirtschaft </t>
  </si>
  <si>
    <t>33 Wirtschaft (Forschung)</t>
  </si>
  <si>
    <t>25 Familie und Jugend</t>
  </si>
  <si>
    <t>BM für Wirtschaft, Familie und Jugend</t>
  </si>
  <si>
    <t>24 Gesundheit</t>
  </si>
  <si>
    <t>Arbeit, Soziales und Konsumentenschutz</t>
  </si>
  <si>
    <t>22 Sozialversicherung</t>
  </si>
  <si>
    <t>21 Soziales und Konsumentenschutz</t>
  </si>
  <si>
    <t>20 Arbeit</t>
  </si>
  <si>
    <t>BM für Arbeit, Soziales und Konsumentenschutz</t>
  </si>
  <si>
    <t>Finanzen</t>
  </si>
  <si>
    <t>58 Finanzierungen, Währungstauschverträge</t>
  </si>
  <si>
    <t>51 Kassenverwaltung</t>
  </si>
  <si>
    <t>46 Finanzmarktstabilität</t>
  </si>
  <si>
    <t>45 Bundesvermögen</t>
  </si>
  <si>
    <t>44 Finanzausgleich</t>
  </si>
  <si>
    <t>23 Pensionen</t>
  </si>
  <si>
    <t>16 Öffentliche Abgaben</t>
  </si>
  <si>
    <t>15 Finanzverwaltung</t>
  </si>
  <si>
    <t>14 Militärische Angelegenheiten und Sport</t>
  </si>
  <si>
    <t>BM für Landesverteidigung und Sport</t>
  </si>
  <si>
    <t>13 Justiz</t>
  </si>
  <si>
    <t>12 Äußeres</t>
  </si>
  <si>
    <t>BM für europäische und internationale Angelegenheiten</t>
  </si>
  <si>
    <t>11 Inneres</t>
  </si>
  <si>
    <t>10 Bundeskanzleramt mit Dienststellen</t>
  </si>
  <si>
    <t>06 Rechnungshof</t>
  </si>
  <si>
    <t>05 Volksanwaltschaft</t>
  </si>
  <si>
    <t>04 Verwaltungsgerichtshof</t>
  </si>
  <si>
    <t>03 Verfassungsgerichtshof</t>
  </si>
  <si>
    <t>02 Bundesgesetzgebung</t>
  </si>
  <si>
    <t>01 Präsidentschaftskanzlei</t>
  </si>
  <si>
    <t>EVA</t>
  </si>
  <si>
    <t>FVA</t>
  </si>
  <si>
    <t>BVA</t>
  </si>
  <si>
    <t>Erfolg</t>
  </si>
  <si>
    <t>Ressort/Untergliederung</t>
  </si>
  <si>
    <t>Summe Allgemeiner Gebarung</t>
  </si>
  <si>
    <t>GB 34.01 Forschung, Technologie u. Innovation</t>
  </si>
  <si>
    <t>GB 31.03 Forschung u. Entwicklung</t>
  </si>
  <si>
    <t>hievon:</t>
  </si>
  <si>
    <t>Grundlagen-, angewandte Forschung und experimentelle Entwicklung</t>
  </si>
  <si>
    <t>99</t>
  </si>
  <si>
    <t>GB 42.02 Landwirtschaft u. ländlicher Raum</t>
  </si>
  <si>
    <t>GB 30.02 Schule einschließlich Lehrpersonal</t>
  </si>
  <si>
    <t>GB 30.01 Unterricht: Steuerung u. Services</t>
  </si>
  <si>
    <t>Bildungswesen</t>
  </si>
  <si>
    <t>98</t>
  </si>
  <si>
    <t>GB 31.02 Wissenschaft u. Forschung: Tertiäre Bildung</t>
  </si>
  <si>
    <t>Tertiärbereich</t>
  </si>
  <si>
    <t>94</t>
  </si>
  <si>
    <t>Sekundarbereich</t>
  </si>
  <si>
    <t>92</t>
  </si>
  <si>
    <t>Elementar- und Primärbereich</t>
  </si>
  <si>
    <t>91</t>
  </si>
  <si>
    <t>Sport</t>
  </si>
  <si>
    <t>86</t>
  </si>
  <si>
    <t>Religiöse und andere Gemeinschaftsangelegenheiten</t>
  </si>
  <si>
    <t>84</t>
  </si>
  <si>
    <t>GB 30.04 Ausgegliederte Kultureinrichtungen</t>
  </si>
  <si>
    <t>GB 30.03 Kunst u. Kultur</t>
  </si>
  <si>
    <t>Kultur</t>
  </si>
  <si>
    <t>82</t>
  </si>
  <si>
    <t>GB 44.01 Transfers an Länder u. Gemeinden</t>
  </si>
  <si>
    <t>GB 24.02 Gesundheitssystemfinanzierung</t>
  </si>
  <si>
    <t>Gesundheitswesen</t>
  </si>
  <si>
    <t>76</t>
  </si>
  <si>
    <t>Wohnungswesen</t>
  </si>
  <si>
    <t>61</t>
  </si>
  <si>
    <t>GB 43.02 Abfall- u. Siedlungswasserwirtschaft</t>
  </si>
  <si>
    <t>GB 43.01 Allgemeine Umweltschutzpolitik</t>
  </si>
  <si>
    <t>Umweltschutz</t>
  </si>
  <si>
    <t>56</t>
  </si>
  <si>
    <t>GB 46.01 Finanzmarktstabilität</t>
  </si>
  <si>
    <t>GB 45.02 Bundesvermögensverwaltung</t>
  </si>
  <si>
    <t>GB 45.01 Haftungen des Bundes</t>
  </si>
  <si>
    <t>GB 40.02 Tranferleistungen an die Wirtschaft</t>
  </si>
  <si>
    <t>Wirtschaftliche Angelegenheiten</t>
  </si>
  <si>
    <t>49</t>
  </si>
  <si>
    <t>GB 41.02 Verkehrs- u. Nachrichtenwesen</t>
  </si>
  <si>
    <t>GB 23.03 Pensionen ÖBB</t>
  </si>
  <si>
    <t>GB 23.02 Pensionen Post</t>
  </si>
  <si>
    <t>Verkehr</t>
  </si>
  <si>
    <t>45</t>
  </si>
  <si>
    <t>Land- und Forstwirtschaft, Fischerei und Jagd</t>
  </si>
  <si>
    <t>42</t>
  </si>
  <si>
    <t>Öffentliche Ordnung und Sicherheit</t>
  </si>
  <si>
    <t>36</t>
  </si>
  <si>
    <t>GB 13.03 Strafvollzug</t>
  </si>
  <si>
    <t>Justizvollzug</t>
  </si>
  <si>
    <t>34</t>
  </si>
  <si>
    <t>GB 13.02 Rechtsprechung</t>
  </si>
  <si>
    <t>Gerichte</t>
  </si>
  <si>
    <t>33</t>
  </si>
  <si>
    <t>GB 11.02 Sicherheit</t>
  </si>
  <si>
    <t>Polizei</t>
  </si>
  <si>
    <t>31</t>
  </si>
  <si>
    <t>GB 14.02 Streitkräfte</t>
  </si>
  <si>
    <t>Verteidigung</t>
  </si>
  <si>
    <t>25</t>
  </si>
  <si>
    <t xml:space="preserve">GB 58.01 Finanzierungen u. Währungstauschverträge </t>
  </si>
  <si>
    <t>Staatsschuldentransaktionen</t>
  </si>
  <si>
    <t>17</t>
  </si>
  <si>
    <t>GB 51.01 Kassenverwaltung</t>
  </si>
  <si>
    <t>GB 15.02 Steuer- u. Zollverwaltung</t>
  </si>
  <si>
    <t>Allgemeine öffentliche Verwaltung</t>
  </si>
  <si>
    <t>16</t>
  </si>
  <si>
    <t>GB 25.01 Ausgleichsfonds f. Familienbeihilfen</t>
  </si>
  <si>
    <t>GB 23.04 Pensionen f. LandeslehrerInnen</t>
  </si>
  <si>
    <t>GB 23.01 Pensionen f. Hoheitsverwaltung u. ausgegl. Institutionen</t>
  </si>
  <si>
    <t>UG 22 Sozialversicherung</t>
  </si>
  <si>
    <t>GB 21.02 Pflege</t>
  </si>
  <si>
    <t>GB 20.01 Arbeitsmarkt</t>
  </si>
  <si>
    <t>Soziale Sicherung</t>
  </si>
  <si>
    <t>09</t>
  </si>
  <si>
    <t>Allgemeiner Gebarung:</t>
  </si>
  <si>
    <t>Erg. HH</t>
  </si>
  <si>
    <t>Fin. HH</t>
  </si>
  <si>
    <t>sonstige zweckgebundene Ausgaben</t>
  </si>
  <si>
    <t>Siedlungswasserwirtschaft</t>
  </si>
  <si>
    <t>Haftungen gem. Ausfuhrförderungsgesetz (AFG)</t>
  </si>
  <si>
    <t>Ausgleichsfonds für Familienbeihilfen</t>
  </si>
  <si>
    <t>die wichtigsten zweckgebundenen Auszahlungen/Aufwendungen</t>
  </si>
  <si>
    <t>Nicht zweckgebundene Auszahlungen/Aufwendungen</t>
  </si>
  <si>
    <t>Zweckgebundene Auszahlungen/Aufwendungen</t>
  </si>
  <si>
    <t>Quelle: BMF</t>
  </si>
  <si>
    <t>Summe  Allg. Gebarung</t>
  </si>
  <si>
    <t>Finanzierungen, Währungstauschverträge</t>
  </si>
  <si>
    <t>Kassenverwaltung</t>
  </si>
  <si>
    <t>Finanzmarktstabilität</t>
  </si>
  <si>
    <t>Bundesvermögen</t>
  </si>
  <si>
    <t>Finanzausgleich</t>
  </si>
  <si>
    <t>Umwelt</t>
  </si>
  <si>
    <t>Land-, Forst- und Wasserwirtschaft</t>
  </si>
  <si>
    <t>Wirtschaft</t>
  </si>
  <si>
    <t>Verkehr, Innovation und Technologie (Forschung)</t>
  </si>
  <si>
    <t>Wirtschaft (Forschung)</t>
  </si>
  <si>
    <t>Wissenschaft und Forschung</t>
  </si>
  <si>
    <t>Unterricht, Kunst u. Kultur</t>
  </si>
  <si>
    <t>Familie und Jugend</t>
  </si>
  <si>
    <t>Gesundheit</t>
  </si>
  <si>
    <t>Pensionen</t>
  </si>
  <si>
    <t>Sozialversicherung</t>
  </si>
  <si>
    <t>Soziales und Konsumentenschutz</t>
  </si>
  <si>
    <t>Arbeit</t>
  </si>
  <si>
    <t>Finanzverwaltung</t>
  </si>
  <si>
    <t>Militärische Angelegenheiten und Sport</t>
  </si>
  <si>
    <t>Justiz</t>
  </si>
  <si>
    <t>Äußeres</t>
  </si>
  <si>
    <t>Inneres</t>
  </si>
  <si>
    <t>Rechnungshof</t>
  </si>
  <si>
    <t>Volksanwaltschaft</t>
  </si>
  <si>
    <t>Verwaltungsgerichtshof</t>
  </si>
  <si>
    <t>Verfassungsgerichtshof</t>
  </si>
  <si>
    <t>Bundesgesetzgebung</t>
  </si>
  <si>
    <t>Präsidentschaftskanzlei</t>
  </si>
  <si>
    <t>aufwendungen</t>
  </si>
  <si>
    <t>aufwand</t>
  </si>
  <si>
    <t>Sachaufw.</t>
  </si>
  <si>
    <t>Gesamt-</t>
  </si>
  <si>
    <t>Finanz-</t>
  </si>
  <si>
    <t>betriebl.</t>
  </si>
  <si>
    <t>Transfer-</t>
  </si>
  <si>
    <t>Personal-</t>
  </si>
  <si>
    <t>Bezeichnung</t>
  </si>
  <si>
    <t>UG</t>
  </si>
  <si>
    <t>Gebarung des Bundes nach betriebswirtschaftlicher Gliederung (EVA 2013)</t>
  </si>
  <si>
    <t>Gesamt-auszahlungen</t>
  </si>
  <si>
    <t>Darlehen /   Vorschüsse</t>
  </si>
  <si>
    <t>Investitions-tätigkeit</t>
  </si>
  <si>
    <t>Transfer</t>
  </si>
  <si>
    <t>operative Vwt</t>
  </si>
  <si>
    <t>Gebarung des Bundes nach betriebswirtschaftlicher Gliederung (FVA 2013)</t>
  </si>
  <si>
    <t xml:space="preserve">BM für Land- u. 
Forstwirtschaft, 
Umwelt u. Wasser
wirtschaft </t>
  </si>
  <si>
    <t>17 Staatsschulden
transaktionen</t>
  </si>
  <si>
    <t>76 Gesundheits
wesen</t>
  </si>
  <si>
    <t>BM für Arbeit, 
Soziales und 
Konsumenten
schutz</t>
  </si>
  <si>
    <t>BM für Landes
verteidigung 
und Sport</t>
  </si>
  <si>
    <t>Haftungen 
gem. Ausfuhr
förderungs
gesetz (AFG)</t>
  </si>
  <si>
    <t>Siedlungswasser
wirtschaft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</si>
</sst>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\ [$€-1]_-;\-* #,##0.00\ [$€-1]_-;_-* &quot;-&quot;??\ [$€-1]_-"/>
    <numFmt numFmtId="166" formatCode="#,##0_ ;\-#,##0\ "/>
    <numFmt numFmtId="167" formatCode="#,##0;\-#,##0;#,##0;@"/>
    <numFmt numFmtId="168" formatCode="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3" fillId="0" borderId="0" xfId="0" applyFont="1" applyFill="1"/>
    <xf numFmtId="164" fontId="3" fillId="0" borderId="0" xfId="1" applyNumberFormat="1" applyFont="1" applyFill="1"/>
    <xf numFmtId="0" fontId="4" fillId="0" borderId="0" xfId="0" applyFont="1" applyFill="1"/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1" applyFont="1" applyFill="1" applyAlignment="1">
      <alignment horizontal="left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5" fillId="0" borderId="0" xfId="0" applyFont="1" applyBorder="1"/>
    <xf numFmtId="0" fontId="6" fillId="0" borderId="0" xfId="1" applyFont="1" applyFill="1" applyBorder="1" applyAlignment="1">
      <alignment horizontal="right"/>
    </xf>
    <xf numFmtId="0" fontId="7" fillId="0" borderId="0" xfId="0" applyFont="1"/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1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3" fontId="6" fillId="0" borderId="0" xfId="1" applyNumberFormat="1" applyFont="1" applyFill="1" applyBorder="1"/>
    <xf numFmtId="0" fontId="6" fillId="0" borderId="0" xfId="1" applyFont="1" applyFill="1" applyBorder="1"/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164" fontId="8" fillId="0" borderId="1" xfId="1" applyNumberFormat="1" applyFont="1" applyBorder="1" applyAlignment="1">
      <alignment vertical="center"/>
    </xf>
    <xf numFmtId="164" fontId="3" fillId="0" borderId="0" xfId="1" applyNumberFormat="1" applyFont="1"/>
    <xf numFmtId="0" fontId="4" fillId="0" borderId="0" xfId="1" applyFont="1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49" fontId="4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8" fillId="0" borderId="1" xfId="1" applyFont="1" applyBorder="1" applyAlignment="1">
      <alignment vertical="center"/>
    </xf>
    <xf numFmtId="49" fontId="3" fillId="2" borderId="0" xfId="0" applyNumberFormat="1" applyFont="1" applyFill="1" applyBorder="1" applyAlignment="1">
      <alignment horizontal="left"/>
    </xf>
    <xf numFmtId="0" fontId="7" fillId="0" borderId="0" xfId="3" applyFont="1"/>
    <xf numFmtId="3" fontId="4" fillId="0" borderId="0" xfId="3" applyNumberFormat="1" applyFont="1" applyFill="1"/>
    <xf numFmtId="0" fontId="4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3" fontId="3" fillId="0" borderId="0" xfId="3" applyNumberFormat="1" applyFont="1" applyFill="1" applyBorder="1"/>
    <xf numFmtId="0" fontId="3" fillId="0" borderId="0" xfId="3" applyFont="1" applyFill="1" applyBorder="1"/>
    <xf numFmtId="3" fontId="3" fillId="0" borderId="0" xfId="3" applyNumberFormat="1" applyFont="1" applyFill="1"/>
    <xf numFmtId="0" fontId="3" fillId="0" borderId="0" xfId="3" applyFont="1" applyFill="1" applyAlignment="1">
      <alignment horizontal="left"/>
    </xf>
    <xf numFmtId="0" fontId="3" fillId="0" borderId="0" xfId="3" applyFont="1" applyFill="1"/>
    <xf numFmtId="3" fontId="4" fillId="0" borderId="0" xfId="3" applyNumberFormat="1" applyFont="1" applyFill="1" applyBorder="1"/>
    <xf numFmtId="0" fontId="4" fillId="0" borderId="0" xfId="3" applyFont="1" applyFill="1" applyBorder="1" applyAlignment="1"/>
    <xf numFmtId="0" fontId="3" fillId="0" borderId="0" xfId="3" applyFont="1" applyFill="1" applyAlignment="1">
      <alignment horizontal="right"/>
    </xf>
    <xf numFmtId="1" fontId="3" fillId="0" borderId="0" xfId="3" applyNumberFormat="1" applyFont="1" applyFill="1"/>
    <xf numFmtId="0" fontId="3" fillId="0" borderId="0" xfId="3" applyFont="1" applyFill="1" applyAlignment="1">
      <alignment horizontal="right" vertical="center"/>
    </xf>
    <xf numFmtId="2" fontId="3" fillId="2" borderId="0" xfId="3" applyNumberFormat="1" applyFont="1" applyFill="1" applyBorder="1" applyAlignment="1">
      <alignment horizontal="right" vertical="center" wrapText="1"/>
    </xf>
    <xf numFmtId="49" fontId="3" fillId="2" borderId="0" xfId="3" applyNumberFormat="1" applyFont="1" applyFill="1" applyBorder="1" applyAlignment="1">
      <alignment horizontal="right" vertical="center" wrapText="1"/>
    </xf>
    <xf numFmtId="49" fontId="3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3" fontId="9" fillId="0" borderId="1" xfId="1" applyNumberFormat="1" applyFont="1" applyFill="1" applyBorder="1" applyAlignment="1">
      <alignment vertical="center"/>
    </xf>
    <xf numFmtId="0" fontId="3" fillId="0" borderId="1" xfId="1" applyFont="1" applyFill="1" applyBorder="1"/>
    <xf numFmtId="0" fontId="3" fillId="0" borderId="0" xfId="1" applyFont="1" applyFill="1" applyBorder="1"/>
    <xf numFmtId="49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/>
    <xf numFmtId="0" fontId="10" fillId="0" borderId="0" xfId="1" applyFont="1" applyFill="1" applyBorder="1"/>
    <xf numFmtId="49" fontId="6" fillId="0" borderId="0" xfId="1" applyNumberFormat="1" applyFont="1" applyFill="1" applyBorder="1"/>
    <xf numFmtId="0" fontId="6" fillId="0" borderId="0" xfId="1" applyFont="1" applyFill="1" applyBorder="1" applyAlignment="1">
      <alignment horizontal="right" vertical="top" wrapText="1"/>
    </xf>
    <xf numFmtId="0" fontId="6" fillId="0" borderId="0" xfId="1" applyFont="1" applyFill="1" applyBorder="1" applyAlignment="1">
      <alignment horizontal="right" vertical="top"/>
    </xf>
    <xf numFmtId="3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horizontal="left"/>
    </xf>
    <xf numFmtId="164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left"/>
    </xf>
    <xf numFmtId="164" fontId="0" fillId="0" borderId="0" xfId="0" applyNumberFormat="1"/>
    <xf numFmtId="168" fontId="0" fillId="0" borderId="0" xfId="0" applyNumberFormat="1" applyAlignment="1">
      <alignment horizontal="left"/>
    </xf>
    <xf numFmtId="3" fontId="3" fillId="0" borderId="0" xfId="0" applyNumberFormat="1" applyFont="1"/>
    <xf numFmtId="3" fontId="0" fillId="0" borderId="0" xfId="0" applyNumberFormat="1" applyAlignment="1">
      <alignment horizontal="left"/>
    </xf>
    <xf numFmtId="164" fontId="0" fillId="0" borderId="0" xfId="0" applyNumberFormat="1" applyFill="1"/>
    <xf numFmtId="3" fontId="0" fillId="0" borderId="0" xfId="0" applyNumberFormat="1" applyFill="1" applyAlignment="1">
      <alignment horizontal="left"/>
    </xf>
    <xf numFmtId="168" fontId="0" fillId="0" borderId="0" xfId="0" applyNumberFormat="1" applyFill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center" vertical="top" wrapText="1"/>
    </xf>
    <xf numFmtId="3" fontId="0" fillId="0" borderId="2" xfId="0" applyNumberForma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49" fontId="13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right"/>
    </xf>
    <xf numFmtId="0" fontId="7" fillId="0" borderId="0" xfId="0" applyFont="1" applyBorder="1"/>
    <xf numFmtId="167" fontId="13" fillId="0" borderId="0" xfId="0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/>
    <xf numFmtId="3" fontId="3" fillId="0" borderId="0" xfId="1" applyNumberFormat="1" applyFont="1" applyFill="1" applyBorder="1"/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Alignment="1"/>
    <xf numFmtId="0" fontId="3" fillId="0" borderId="0" xfId="1" applyFont="1" applyFill="1" applyBorder="1" applyAlignment="1">
      <alignment horizontal="left"/>
    </xf>
    <xf numFmtId="0" fontId="0" fillId="0" borderId="0" xfId="0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8" fillId="0" borderId="1" xfId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3" applyFont="1" applyFill="1" applyAlignment="1">
      <alignment horizontal="left"/>
    </xf>
    <xf numFmtId="0" fontId="1" fillId="0" borderId="0" xfId="3" applyAlignment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 wrapText="1"/>
    </xf>
    <xf numFmtId="49" fontId="3" fillId="2" borderId="0" xfId="3" applyNumberFormat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3" fontId="3" fillId="0" borderId="0" xfId="1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 wrapText="1"/>
    </xf>
  </cellXfs>
  <cellStyles count="4">
    <cellStyle name="Euro" xfId="2"/>
    <cellStyle name="Standard" xfId="0" builtinId="0"/>
    <cellStyle name="Standard 2" xfId="1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sqref="A1:XFD1"/>
    </sheetView>
  </sheetViews>
  <sheetFormatPr baseColWidth="10" defaultRowHeight="12.75" x14ac:dyDescent="0.2"/>
  <cols>
    <col min="1" max="1" width="67.5703125" style="1" bestFit="1" customWidth="1"/>
    <col min="2" max="2" width="9.5703125" style="1" bestFit="1" customWidth="1"/>
    <col min="3" max="16384" width="11.42578125" style="1"/>
  </cols>
  <sheetData>
    <row r="1" spans="1:2" s="95" customFormat="1" ht="12.75" customHeight="1" x14ac:dyDescent="0.2">
      <c r="A1" s="94" t="s">
        <v>12</v>
      </c>
      <c r="B1" s="94"/>
    </row>
    <row r="2" spans="1:2" s="95" customFormat="1" ht="12.75" customHeight="1" x14ac:dyDescent="0.2">
      <c r="A2" s="96" t="s">
        <v>11</v>
      </c>
      <c r="B2" s="96"/>
    </row>
    <row r="3" spans="1:2" s="95" customFormat="1" ht="12.75" customHeight="1" x14ac:dyDescent="0.2">
      <c r="A3" s="99"/>
      <c r="B3" s="99"/>
    </row>
    <row r="4" spans="1:2" s="4" customFormat="1" ht="12.75" customHeight="1" x14ac:dyDescent="0.2">
      <c r="A4" s="5"/>
      <c r="B4" s="139" t="s">
        <v>10</v>
      </c>
    </row>
    <row r="5" spans="1:2" s="95" customFormat="1" ht="12.75" customHeight="1" x14ac:dyDescent="0.2">
      <c r="A5" s="94"/>
      <c r="B5" s="94"/>
    </row>
    <row r="6" spans="1:2" x14ac:dyDescent="0.2">
      <c r="A6" s="6" t="s">
        <v>9</v>
      </c>
      <c r="B6" s="137">
        <v>20914.825000000001</v>
      </c>
    </row>
    <row r="7" spans="1:2" x14ac:dyDescent="0.2">
      <c r="A7" s="6" t="s">
        <v>8</v>
      </c>
      <c r="B7" s="137">
        <v>8623.2170000000006</v>
      </c>
    </row>
    <row r="8" spans="1:2" s="3" customFormat="1" x14ac:dyDescent="0.2">
      <c r="A8" s="6" t="s">
        <v>7</v>
      </c>
      <c r="B8" s="137">
        <v>5744.5720000000001</v>
      </c>
    </row>
    <row r="9" spans="1:2" x14ac:dyDescent="0.2">
      <c r="A9" s="6" t="s">
        <v>6</v>
      </c>
      <c r="B9" s="137">
        <v>6521.5870000000004</v>
      </c>
    </row>
    <row r="10" spans="1:2" x14ac:dyDescent="0.2">
      <c r="A10" s="6" t="s">
        <v>5</v>
      </c>
      <c r="B10" s="137">
        <v>0.34300000000000003</v>
      </c>
    </row>
    <row r="11" spans="1:2" x14ac:dyDescent="0.2">
      <c r="A11" s="6" t="s">
        <v>4</v>
      </c>
      <c r="B11" s="137">
        <v>25.106000000000002</v>
      </c>
    </row>
    <row r="12" spans="1:2" x14ac:dyDescent="0.2">
      <c r="A12" s="6" t="s">
        <v>3</v>
      </c>
      <c r="B12" s="137">
        <v>50599.565999999999</v>
      </c>
    </row>
    <row r="13" spans="1:2" x14ac:dyDescent="0.2">
      <c r="A13" s="6" t="s">
        <v>2</v>
      </c>
      <c r="B13" s="137">
        <v>1519.0039999999999</v>
      </c>
    </row>
    <row r="14" spans="1:2" x14ac:dyDescent="0.2">
      <c r="A14" s="6" t="s">
        <v>1</v>
      </c>
      <c r="B14" s="137">
        <v>1972.4110000000001</v>
      </c>
    </row>
    <row r="16" spans="1:2" s="95" customFormat="1" ht="12.75" customHeight="1" x14ac:dyDescent="0.2">
      <c r="A16" s="98" t="s">
        <v>0</v>
      </c>
      <c r="B16" s="98"/>
    </row>
    <row r="17" spans="1:2" s="95" customFormat="1" ht="12.75" customHeight="1" x14ac:dyDescent="0.2">
      <c r="A17" s="96"/>
      <c r="B17" s="97"/>
    </row>
  </sheetData>
  <mergeCells count="6">
    <mergeCell ref="A1:XFD1"/>
    <mergeCell ref="A2:XFD2"/>
    <mergeCell ref="A17:XFD17"/>
    <mergeCell ref="A16:XFD16"/>
    <mergeCell ref="A3:XFD3"/>
    <mergeCell ref="A5:XFD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XFD1"/>
    </sheetView>
  </sheetViews>
  <sheetFormatPr baseColWidth="10" defaultRowHeight="12.75" x14ac:dyDescent="0.2"/>
  <cols>
    <col min="1" max="1" width="4.5703125" style="1" customWidth="1"/>
    <col min="2" max="2" width="5.28515625" style="1" customWidth="1"/>
    <col min="3" max="3" width="11.42578125" style="1"/>
    <col min="4" max="4" width="54.7109375" style="1" customWidth="1"/>
    <col min="5" max="16384" width="11.42578125" style="1"/>
  </cols>
  <sheetData>
    <row r="1" spans="1:5" s="95" customFormat="1" ht="12.75" customHeight="1" x14ac:dyDescent="0.2">
      <c r="A1" s="94" t="s">
        <v>102</v>
      </c>
      <c r="B1" s="94"/>
      <c r="C1" s="94"/>
      <c r="D1" s="94"/>
      <c r="E1" s="94"/>
    </row>
    <row r="2" spans="1:5" s="95" customFormat="1" ht="12.75" customHeight="1" x14ac:dyDescent="0.2">
      <c r="A2" s="96" t="s">
        <v>17</v>
      </c>
      <c r="B2" s="96"/>
      <c r="C2" s="96"/>
      <c r="D2" s="96"/>
      <c r="E2" s="96"/>
    </row>
    <row r="3" spans="1:5" s="95" customFormat="1" ht="12.75" customHeight="1" x14ac:dyDescent="0.2">
      <c r="A3" s="120"/>
      <c r="B3" s="120"/>
      <c r="C3" s="120"/>
      <c r="D3" s="120"/>
      <c r="E3" s="120"/>
    </row>
    <row r="4" spans="1:5" s="7" customFormat="1" ht="12.75" customHeight="1" x14ac:dyDescent="0.2">
      <c r="A4" s="35"/>
      <c r="B4" s="35"/>
      <c r="C4" s="35"/>
      <c r="D4" s="35"/>
      <c r="E4" s="32" t="s">
        <v>96</v>
      </c>
    </row>
    <row r="5" spans="1:5" s="121" customFormat="1" ht="12.75" customHeight="1" x14ac:dyDescent="0.2">
      <c r="A5" s="120" t="s">
        <v>101</v>
      </c>
    </row>
    <row r="6" spans="1:5" ht="12.75" customHeight="1" x14ac:dyDescent="0.2">
      <c r="A6" s="94" t="s">
        <v>100</v>
      </c>
      <c r="B6" s="94"/>
      <c r="C6" s="94"/>
      <c r="D6" s="94"/>
    </row>
    <row r="7" spans="1:5" ht="12.75" customHeight="1" x14ac:dyDescent="0.2">
      <c r="A7" s="28"/>
      <c r="B7" s="29"/>
      <c r="C7" s="118" t="s">
        <v>16</v>
      </c>
      <c r="D7" s="118"/>
      <c r="E7" s="27">
        <v>8722.9179999999997</v>
      </c>
    </row>
    <row r="8" spans="1:5" ht="12.75" customHeight="1" x14ac:dyDescent="0.2">
      <c r="A8" s="28"/>
      <c r="B8" s="29"/>
      <c r="C8" s="118" t="s">
        <v>99</v>
      </c>
      <c r="D8" s="118"/>
      <c r="E8" s="27">
        <v>6249.2879999999996</v>
      </c>
    </row>
    <row r="9" spans="1:5" x14ac:dyDescent="0.2">
      <c r="A9" s="28"/>
      <c r="B9" s="29"/>
      <c r="C9" s="118" t="s">
        <v>14</v>
      </c>
      <c r="D9" s="118"/>
      <c r="E9" s="2">
        <f>51784.755-13.872</f>
        <v>51770.882999999994</v>
      </c>
    </row>
    <row r="10" spans="1:5" x14ac:dyDescent="0.2">
      <c r="A10" s="28"/>
      <c r="B10" s="29"/>
      <c r="C10" s="118" t="s">
        <v>13</v>
      </c>
      <c r="D10" s="118"/>
      <c r="E10" s="27">
        <v>7334.7870000000003</v>
      </c>
    </row>
    <row r="11" spans="1:5" x14ac:dyDescent="0.2">
      <c r="A11" s="34"/>
      <c r="B11" s="34"/>
      <c r="C11" s="119" t="s">
        <v>98</v>
      </c>
      <c r="D11" s="119"/>
      <c r="E11" s="26">
        <f>E7+E8+E9+E10</f>
        <v>74077.875999999989</v>
      </c>
    </row>
    <row r="13" spans="1:5" s="95" customFormat="1" ht="12.75" customHeight="1" x14ac:dyDescent="0.2">
      <c r="A13" s="98" t="s">
        <v>0</v>
      </c>
      <c r="B13" s="98"/>
      <c r="C13" s="98"/>
      <c r="D13" s="98"/>
      <c r="E13" s="98"/>
    </row>
    <row r="14" spans="1:5" s="95" customFormat="1" ht="12.75" customHeight="1" x14ac:dyDescent="0.2">
      <c r="A14" s="99"/>
      <c r="B14" s="99"/>
      <c r="C14" s="99"/>
      <c r="D14" s="99"/>
      <c r="E14" s="99"/>
    </row>
  </sheetData>
  <mergeCells count="12">
    <mergeCell ref="A1:XFD1"/>
    <mergeCell ref="A2:XFD2"/>
    <mergeCell ref="A14:XFD14"/>
    <mergeCell ref="A13:XFD13"/>
    <mergeCell ref="A3:XFD3"/>
    <mergeCell ref="A5:XFD5"/>
    <mergeCell ref="A6:D6"/>
    <mergeCell ref="C7:D7"/>
    <mergeCell ref="C8:D8"/>
    <mergeCell ref="C9:D9"/>
    <mergeCell ref="C10:D10"/>
    <mergeCell ref="C11:D1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sqref="A1:XFD1"/>
    </sheetView>
  </sheetViews>
  <sheetFormatPr baseColWidth="10" defaultRowHeight="12.75" x14ac:dyDescent="0.2"/>
  <cols>
    <col min="1" max="1" width="11.42578125" style="36"/>
    <col min="2" max="2" width="52.85546875" style="36" bestFit="1" customWidth="1"/>
    <col min="3" max="5" width="11.42578125" style="36"/>
    <col min="6" max="6" width="9.42578125" style="36" customWidth="1"/>
    <col min="7" max="16384" width="11.42578125" style="36"/>
  </cols>
  <sheetData>
    <row r="1" spans="1:8" s="123" customFormat="1" ht="15" collapsed="1" x14ac:dyDescent="0.25">
      <c r="A1" s="122" t="s">
        <v>54</v>
      </c>
      <c r="B1" s="122"/>
      <c r="C1" s="122"/>
      <c r="D1" s="122"/>
      <c r="E1" s="122"/>
      <c r="F1" s="122"/>
      <c r="G1" s="122"/>
      <c r="H1" s="122"/>
    </row>
    <row r="2" spans="1:8" s="123" customFormat="1" ht="15" x14ac:dyDescent="0.25">
      <c r="A2" s="124" t="s">
        <v>11</v>
      </c>
      <c r="B2" s="124"/>
      <c r="C2" s="124"/>
      <c r="D2" s="124"/>
      <c r="E2" s="124"/>
      <c r="F2" s="124"/>
      <c r="G2" s="124"/>
      <c r="H2" s="124"/>
    </row>
    <row r="3" spans="1:8" s="123" customFormat="1" ht="11.25" customHeight="1" x14ac:dyDescent="0.25">
      <c r="A3" s="125"/>
      <c r="B3" s="125"/>
      <c r="C3" s="125"/>
      <c r="D3" s="125"/>
      <c r="E3" s="125"/>
      <c r="F3" s="125"/>
      <c r="G3" s="125"/>
      <c r="H3" s="125"/>
    </row>
    <row r="4" spans="1:8" s="49" customFormat="1" x14ac:dyDescent="0.2">
      <c r="A4" s="126" t="s">
        <v>155</v>
      </c>
      <c r="B4" s="126"/>
      <c r="C4" s="51">
        <v>2009</v>
      </c>
      <c r="D4" s="51">
        <v>2010</v>
      </c>
      <c r="E4" s="51">
        <v>2011</v>
      </c>
      <c r="F4" s="51">
        <v>2012</v>
      </c>
      <c r="G4" s="51">
        <v>2013</v>
      </c>
      <c r="H4" s="51">
        <v>2013</v>
      </c>
    </row>
    <row r="5" spans="1:8" s="49" customFormat="1" x14ac:dyDescent="0.2">
      <c r="A5" s="52"/>
      <c r="B5" s="51"/>
      <c r="C5" s="50" t="s">
        <v>154</v>
      </c>
      <c r="D5" s="50" t="s">
        <v>154</v>
      </c>
      <c r="E5" s="50" t="s">
        <v>154</v>
      </c>
      <c r="F5" s="50" t="s">
        <v>153</v>
      </c>
      <c r="G5" s="50" t="s">
        <v>152</v>
      </c>
      <c r="H5" s="50" t="s">
        <v>151</v>
      </c>
    </row>
    <row r="6" spans="1:8" s="123" customFormat="1" ht="15" x14ac:dyDescent="0.25">
      <c r="A6" s="127"/>
      <c r="B6" s="127"/>
      <c r="C6" s="127"/>
      <c r="D6" s="127"/>
      <c r="E6" s="127"/>
      <c r="F6" s="127"/>
      <c r="G6" s="127"/>
      <c r="H6" s="127"/>
    </row>
    <row r="7" spans="1:8" s="38" customFormat="1" x14ac:dyDescent="0.2">
      <c r="A7" s="46" t="s">
        <v>47</v>
      </c>
      <c r="B7" s="46"/>
    </row>
    <row r="8" spans="1:8" s="44" customFormat="1" x14ac:dyDescent="0.2">
      <c r="A8" s="43"/>
      <c r="B8" s="41" t="s">
        <v>150</v>
      </c>
      <c r="C8" s="40">
        <v>7.1970000000000001</v>
      </c>
      <c r="D8" s="40">
        <v>7.0140000000000002</v>
      </c>
      <c r="E8" s="40">
        <v>7.4580000000000002</v>
      </c>
      <c r="F8" s="42">
        <v>8.0960000000000001</v>
      </c>
      <c r="G8" s="42">
        <v>7.8339999999999996</v>
      </c>
      <c r="H8" s="42">
        <v>7.8860000000000001</v>
      </c>
    </row>
    <row r="9" spans="1:8" s="44" customFormat="1" x14ac:dyDescent="0.2">
      <c r="A9" s="43"/>
      <c r="B9" s="41" t="s">
        <v>149</v>
      </c>
      <c r="C9" s="40">
        <v>143.559</v>
      </c>
      <c r="D9" s="40">
        <v>137.08099999999999</v>
      </c>
      <c r="E9" s="40">
        <v>136.26900000000001</v>
      </c>
      <c r="F9" s="42">
        <v>173.029</v>
      </c>
      <c r="G9" s="42">
        <v>136.32900000000001</v>
      </c>
      <c r="H9" s="42">
        <v>136.62799999999999</v>
      </c>
    </row>
    <row r="10" spans="1:8" s="44" customFormat="1" x14ac:dyDescent="0.2">
      <c r="A10" s="43"/>
      <c r="B10" s="41" t="s">
        <v>148</v>
      </c>
      <c r="C10" s="40">
        <v>9.9</v>
      </c>
      <c r="D10" s="40">
        <v>11</v>
      </c>
      <c r="E10" s="40">
        <v>11.753</v>
      </c>
      <c r="F10" s="42">
        <v>12.63</v>
      </c>
      <c r="G10" s="42">
        <v>12.805</v>
      </c>
      <c r="H10" s="42">
        <v>12.78</v>
      </c>
    </row>
    <row r="11" spans="1:8" s="44" customFormat="1" x14ac:dyDescent="0.2">
      <c r="A11" s="43"/>
      <c r="B11" s="41" t="s">
        <v>147</v>
      </c>
      <c r="C11" s="40">
        <v>15.494</v>
      </c>
      <c r="D11" s="40">
        <v>15.516999999999999</v>
      </c>
      <c r="E11" s="40">
        <v>15.686</v>
      </c>
      <c r="F11" s="42">
        <v>16.940000000000001</v>
      </c>
      <c r="G11" s="42">
        <v>18.146000000000001</v>
      </c>
      <c r="H11" s="42">
        <v>17.686</v>
      </c>
    </row>
    <row r="12" spans="1:8" s="44" customFormat="1" x14ac:dyDescent="0.2">
      <c r="A12" s="43"/>
      <c r="B12" s="41" t="s">
        <v>146</v>
      </c>
      <c r="C12" s="40">
        <v>6.3579999999999997</v>
      </c>
      <c r="D12" s="40">
        <v>6.2720000000000002</v>
      </c>
      <c r="E12" s="40">
        <v>6.3159999999999998</v>
      </c>
      <c r="F12" s="42">
        <v>7.3310000000000004</v>
      </c>
      <c r="G12" s="42">
        <v>10.209</v>
      </c>
      <c r="H12" s="42">
        <v>10.115</v>
      </c>
    </row>
    <row r="13" spans="1:8" s="44" customFormat="1" x14ac:dyDescent="0.2">
      <c r="A13" s="43"/>
      <c r="B13" s="41" t="s">
        <v>145</v>
      </c>
      <c r="C13" s="40">
        <v>28.471</v>
      </c>
      <c r="D13" s="40">
        <v>27.238</v>
      </c>
      <c r="E13" s="40">
        <v>27.370999999999999</v>
      </c>
      <c r="F13" s="42">
        <v>30.885000000000002</v>
      </c>
      <c r="G13" s="42">
        <v>30.622</v>
      </c>
      <c r="H13" s="42">
        <v>30.902000000000001</v>
      </c>
    </row>
    <row r="14" spans="1:8" s="44" customFormat="1" x14ac:dyDescent="0.2">
      <c r="A14" s="122" t="s">
        <v>46</v>
      </c>
      <c r="B14" s="122"/>
      <c r="C14" s="40"/>
      <c r="F14" s="42"/>
      <c r="G14" s="42"/>
      <c r="H14" s="42"/>
    </row>
    <row r="15" spans="1:8" s="44" customFormat="1" x14ac:dyDescent="0.2">
      <c r="A15" s="43"/>
      <c r="B15" s="41" t="s">
        <v>144</v>
      </c>
      <c r="C15" s="40">
        <v>308.45100000000002</v>
      </c>
      <c r="D15" s="40">
        <v>316.11200000000002</v>
      </c>
      <c r="E15" s="40">
        <v>326.31900000000002</v>
      </c>
      <c r="F15" s="42">
        <v>343.54300000000001</v>
      </c>
      <c r="G15" s="42">
        <v>335.82299999999998</v>
      </c>
      <c r="H15" s="42">
        <v>327.34300000000002</v>
      </c>
    </row>
    <row r="16" spans="1:8" s="44" customFormat="1" x14ac:dyDescent="0.2">
      <c r="A16" s="122" t="s">
        <v>45</v>
      </c>
      <c r="B16" s="122"/>
      <c r="C16" s="40"/>
      <c r="F16" s="42"/>
      <c r="G16" s="42"/>
      <c r="H16" s="42"/>
    </row>
    <row r="17" spans="1:8" s="44" customFormat="1" x14ac:dyDescent="0.2">
      <c r="A17" s="43"/>
      <c r="B17" s="41" t="s">
        <v>143</v>
      </c>
      <c r="C17" s="40">
        <v>2305.7170000000001</v>
      </c>
      <c r="D17" s="40">
        <v>2300.2910000000002</v>
      </c>
      <c r="E17" s="40">
        <v>2294.9270000000001</v>
      </c>
      <c r="F17" s="42">
        <v>2470.1610000000001</v>
      </c>
      <c r="G17" s="42">
        <v>2505.0259999999998</v>
      </c>
      <c r="H17" s="42">
        <v>2518.4009999999998</v>
      </c>
    </row>
    <row r="18" spans="1:8" s="44" customFormat="1" x14ac:dyDescent="0.2">
      <c r="A18" s="122" t="s">
        <v>142</v>
      </c>
      <c r="B18" s="122"/>
      <c r="C18" s="40"/>
      <c r="F18" s="42"/>
      <c r="G18" s="42"/>
      <c r="H18" s="42"/>
    </row>
    <row r="19" spans="1:8" s="44" customFormat="1" x14ac:dyDescent="0.2">
      <c r="A19" s="43"/>
      <c r="B19" s="41" t="s">
        <v>141</v>
      </c>
      <c r="C19" s="40">
        <v>408.60399999999998</v>
      </c>
      <c r="D19" s="48">
        <v>430.53699999999998</v>
      </c>
      <c r="E19" s="48">
        <v>416.56400000000002</v>
      </c>
      <c r="F19" s="42">
        <v>422.815</v>
      </c>
      <c r="G19" s="42">
        <v>402.64499999999998</v>
      </c>
      <c r="H19" s="42">
        <v>407.315</v>
      </c>
    </row>
    <row r="20" spans="1:8" s="44" customFormat="1" x14ac:dyDescent="0.2">
      <c r="A20" s="122" t="s">
        <v>43</v>
      </c>
      <c r="B20" s="122"/>
      <c r="C20" s="40"/>
      <c r="F20" s="42"/>
      <c r="G20" s="42"/>
      <c r="H20" s="42"/>
    </row>
    <row r="21" spans="1:8" s="44" customFormat="1" x14ac:dyDescent="0.2">
      <c r="A21" s="43"/>
      <c r="B21" s="41" t="s">
        <v>140</v>
      </c>
      <c r="C21" s="40">
        <v>1162.537</v>
      </c>
      <c r="D21" s="42">
        <v>1174.827</v>
      </c>
      <c r="E21" s="42">
        <v>1201.6600000000001</v>
      </c>
      <c r="F21" s="42">
        <v>1185.854</v>
      </c>
      <c r="G21" s="42">
        <v>1289.152</v>
      </c>
      <c r="H21" s="42">
        <v>1424.7190000000001</v>
      </c>
    </row>
    <row r="22" spans="1:8" s="44" customFormat="1" x14ac:dyDescent="0.2">
      <c r="A22" s="122" t="s">
        <v>139</v>
      </c>
      <c r="B22" s="122"/>
      <c r="C22" s="40"/>
      <c r="D22" s="42"/>
      <c r="F22" s="42"/>
      <c r="G22" s="42"/>
      <c r="H22" s="42"/>
    </row>
    <row r="23" spans="1:8" s="44" customFormat="1" x14ac:dyDescent="0.2">
      <c r="A23" s="43"/>
      <c r="B23" s="41" t="s">
        <v>138</v>
      </c>
      <c r="C23" s="40">
        <v>2100.797</v>
      </c>
      <c r="D23" s="40">
        <v>2131.143</v>
      </c>
      <c r="E23" s="40">
        <v>2158.2429999999999</v>
      </c>
      <c r="F23" s="42">
        <v>2232.3440000000001</v>
      </c>
      <c r="G23" s="42">
        <v>2149.3519999999999</v>
      </c>
      <c r="H23" s="42">
        <v>2058.098</v>
      </c>
    </row>
    <row r="24" spans="1:8" s="44" customFormat="1" x14ac:dyDescent="0.2">
      <c r="A24" s="122" t="s">
        <v>42</v>
      </c>
      <c r="B24" s="122"/>
      <c r="C24" s="40"/>
      <c r="D24" s="42"/>
      <c r="F24" s="42"/>
      <c r="G24" s="42"/>
      <c r="H24" s="42"/>
    </row>
    <row r="25" spans="1:8" s="44" customFormat="1" x14ac:dyDescent="0.2">
      <c r="A25" s="43"/>
      <c r="B25" s="41" t="s">
        <v>137</v>
      </c>
      <c r="C25" s="40">
        <v>964.20799999999997</v>
      </c>
      <c r="D25" s="40">
        <v>1052.066</v>
      </c>
      <c r="E25" s="40">
        <v>1099.3620000000001</v>
      </c>
      <c r="F25" s="42">
        <v>1219.0150000000001</v>
      </c>
      <c r="G25" s="42">
        <v>1193.7840000000001</v>
      </c>
      <c r="H25" s="42">
        <v>1197.22</v>
      </c>
    </row>
    <row r="26" spans="1:8" s="44" customFormat="1" x14ac:dyDescent="0.2">
      <c r="A26" s="43"/>
      <c r="B26" s="41" t="s">
        <v>136</v>
      </c>
      <c r="C26" s="40">
        <v>48.39</v>
      </c>
      <c r="D26" s="42">
        <v>4.1189999999999998</v>
      </c>
      <c r="E26" s="42">
        <v>0</v>
      </c>
      <c r="F26" s="42">
        <v>0</v>
      </c>
      <c r="G26" s="42">
        <v>0</v>
      </c>
      <c r="H26" s="42">
        <v>0</v>
      </c>
    </row>
    <row r="27" spans="1:8" s="44" customFormat="1" x14ac:dyDescent="0.2">
      <c r="A27" s="43"/>
      <c r="B27" s="41" t="s">
        <v>135</v>
      </c>
      <c r="C27" s="40">
        <v>7634.2849999999999</v>
      </c>
      <c r="D27" s="42">
        <v>7834.8909999999996</v>
      </c>
      <c r="E27" s="42">
        <v>8007.5559999999996</v>
      </c>
      <c r="F27" s="42">
        <v>9017.2559999999994</v>
      </c>
      <c r="G27" s="42">
        <v>8693.866</v>
      </c>
      <c r="H27" s="42">
        <v>8673.5560000000005</v>
      </c>
    </row>
    <row r="28" spans="1:8" s="44" customFormat="1" x14ac:dyDescent="0.2">
      <c r="A28" s="43"/>
      <c r="B28" s="41" t="s">
        <v>134</v>
      </c>
      <c r="C28" s="40">
        <v>684.00599999999997</v>
      </c>
      <c r="D28" s="42">
        <v>736.16399999999999</v>
      </c>
      <c r="E28" s="42">
        <v>689.279</v>
      </c>
      <c r="F28" s="42">
        <v>770.35299999999995</v>
      </c>
      <c r="G28" s="42">
        <v>803.99699999999996</v>
      </c>
      <c r="H28" s="42">
        <v>803.99699999999996</v>
      </c>
    </row>
    <row r="29" spans="1:8" s="44" customFormat="1" x14ac:dyDescent="0.2">
      <c r="A29" s="43"/>
      <c r="B29" s="41" t="s">
        <v>133</v>
      </c>
      <c r="C29" s="40">
        <v>973.21400000000006</v>
      </c>
      <c r="D29" s="42">
        <v>1780.2449999999999</v>
      </c>
      <c r="E29" s="42">
        <v>1563.1079999999999</v>
      </c>
      <c r="F29" s="42">
        <v>2623.8820000000001</v>
      </c>
      <c r="G29" s="42">
        <v>2260.4409999999998</v>
      </c>
      <c r="H29" s="42">
        <v>659.57299999999998</v>
      </c>
    </row>
    <row r="30" spans="1:8" s="44" customFormat="1" x14ac:dyDescent="0.2">
      <c r="A30" s="43"/>
      <c r="B30" s="41" t="s">
        <v>132</v>
      </c>
      <c r="C30" s="40">
        <v>4895.5649999999996</v>
      </c>
      <c r="D30" s="42">
        <v>528.14200000000005</v>
      </c>
      <c r="E30" s="42">
        <v>79.590999999999994</v>
      </c>
      <c r="F30" s="42">
        <v>1892.8320000000001</v>
      </c>
      <c r="G30" s="42">
        <v>2429.25</v>
      </c>
      <c r="H30" s="42">
        <v>1095.9390000000001</v>
      </c>
    </row>
    <row r="31" spans="1:8" s="44" customFormat="1" x14ac:dyDescent="0.2">
      <c r="A31" s="43"/>
      <c r="B31" s="41" t="s">
        <v>131</v>
      </c>
      <c r="C31" s="40">
        <v>298.42200000000003</v>
      </c>
      <c r="D31" s="42">
        <v>614.00400000000002</v>
      </c>
      <c r="E31" s="42">
        <v>345.63200000000001</v>
      </c>
      <c r="F31" s="42">
        <v>335.59699999999998</v>
      </c>
      <c r="G31" s="42">
        <v>337.471</v>
      </c>
      <c r="H31" s="42">
        <v>312.36500000000001</v>
      </c>
    </row>
    <row r="32" spans="1:8" s="44" customFormat="1" x14ac:dyDescent="0.2">
      <c r="A32" s="43"/>
      <c r="B32" s="41" t="s">
        <v>130</v>
      </c>
      <c r="C32" s="40">
        <v>6727.6660000000002</v>
      </c>
      <c r="D32" s="42">
        <v>5742.7650000000003</v>
      </c>
      <c r="E32" s="42">
        <v>6827.5129999999999</v>
      </c>
      <c r="F32" s="42">
        <v>7947.1459999999997</v>
      </c>
      <c r="G32" s="42">
        <v>6508.0129999999999</v>
      </c>
      <c r="H32" s="42">
        <v>7321.2120000000004</v>
      </c>
    </row>
    <row r="33" spans="1:8" s="44" customFormat="1" x14ac:dyDescent="0.2">
      <c r="A33" s="43"/>
      <c r="B33" s="38" t="s">
        <v>129</v>
      </c>
      <c r="C33" s="37">
        <v>22225.755999999998</v>
      </c>
      <c r="D33" s="37">
        <v>18292.396000000001</v>
      </c>
      <c r="E33" s="37">
        <v>18612.041000000001</v>
      </c>
      <c r="F33" s="37">
        <v>23806.080999999998</v>
      </c>
      <c r="G33" s="37">
        <v>22226.822</v>
      </c>
      <c r="H33" s="37">
        <v>20063.862000000001</v>
      </c>
    </row>
    <row r="34" spans="1:8" s="44" customFormat="1" x14ac:dyDescent="0.2">
      <c r="A34" s="122" t="s">
        <v>128</v>
      </c>
      <c r="B34" s="122"/>
      <c r="C34" s="40"/>
      <c r="D34" s="42"/>
      <c r="F34" s="42"/>
      <c r="G34" s="42"/>
      <c r="H34" s="42"/>
    </row>
    <row r="35" spans="1:8" s="44" customFormat="1" x14ac:dyDescent="0.2">
      <c r="A35" s="43"/>
      <c r="B35" s="41" t="s">
        <v>127</v>
      </c>
      <c r="C35" s="40">
        <v>5873.7309999999998</v>
      </c>
      <c r="D35" s="42">
        <v>6335.1440000000002</v>
      </c>
      <c r="E35" s="42">
        <v>6034.241</v>
      </c>
      <c r="F35" s="42">
        <v>6191.2910000000002</v>
      </c>
      <c r="G35" s="42">
        <v>6405.7929999999997</v>
      </c>
      <c r="H35" s="42">
        <v>6490.0950000000003</v>
      </c>
    </row>
    <row r="36" spans="1:8" s="44" customFormat="1" x14ac:dyDescent="0.2">
      <c r="A36" s="43"/>
      <c r="B36" s="41" t="s">
        <v>126</v>
      </c>
      <c r="C36" s="40">
        <v>2220.8580000000002</v>
      </c>
      <c r="D36" s="42">
        <v>2320.9690000000001</v>
      </c>
      <c r="E36" s="42">
        <v>2454.3069999999998</v>
      </c>
      <c r="F36" s="42">
        <v>3005.3510000000001</v>
      </c>
      <c r="G36" s="42">
        <v>2900.7750000000001</v>
      </c>
      <c r="H36" s="42">
        <v>2903.663</v>
      </c>
    </row>
    <row r="37" spans="1:8" s="44" customFormat="1" x14ac:dyDescent="0.2">
      <c r="A37" s="43"/>
      <c r="B37" s="41" t="s">
        <v>125</v>
      </c>
      <c r="C37" s="40">
        <v>8693.2360000000008</v>
      </c>
      <c r="D37" s="42">
        <v>9238.277</v>
      </c>
      <c r="E37" s="42">
        <v>9113.7749999999996</v>
      </c>
      <c r="F37" s="42">
        <v>10024</v>
      </c>
      <c r="G37" s="42">
        <v>9966.2000000000007</v>
      </c>
      <c r="H37" s="42">
        <v>9966.2000000000007</v>
      </c>
    </row>
    <row r="38" spans="1:8" s="44" customFormat="1" x14ac:dyDescent="0.2">
      <c r="A38" s="43"/>
      <c r="B38" s="46" t="s">
        <v>124</v>
      </c>
      <c r="C38" s="37">
        <v>16787.825000000001</v>
      </c>
      <c r="D38" s="37">
        <v>17894.39</v>
      </c>
      <c r="E38" s="37">
        <v>17602.322999999997</v>
      </c>
      <c r="F38" s="37">
        <v>19220.642</v>
      </c>
      <c r="G38" s="37">
        <v>19272.768</v>
      </c>
      <c r="H38" s="37">
        <v>19359.957999999999</v>
      </c>
    </row>
    <row r="39" spans="1:8" s="44" customFormat="1" x14ac:dyDescent="0.2">
      <c r="A39" s="122" t="s">
        <v>41</v>
      </c>
      <c r="B39" s="122"/>
      <c r="C39" s="40"/>
      <c r="D39" s="42"/>
      <c r="F39" s="42"/>
      <c r="G39" s="42"/>
      <c r="H39" s="42"/>
    </row>
    <row r="40" spans="1:8" s="44" customFormat="1" x14ac:dyDescent="0.2">
      <c r="A40" s="43"/>
      <c r="B40" s="41" t="s">
        <v>123</v>
      </c>
      <c r="C40" s="40">
        <v>851.97799999999995</v>
      </c>
      <c r="D40" s="42">
        <v>995.16399999999999</v>
      </c>
      <c r="E40" s="42">
        <v>904.29600000000005</v>
      </c>
      <c r="F40" s="42">
        <v>928.16899999999998</v>
      </c>
      <c r="G40" s="42">
        <v>925.83</v>
      </c>
      <c r="H40" s="42">
        <v>925.54899999999998</v>
      </c>
    </row>
    <row r="41" spans="1:8" s="44" customFormat="1" x14ac:dyDescent="0.2">
      <c r="A41" s="122" t="s">
        <v>122</v>
      </c>
      <c r="B41" s="122"/>
      <c r="C41" s="40"/>
      <c r="D41" s="42"/>
      <c r="F41" s="42"/>
      <c r="G41" s="42"/>
      <c r="H41" s="42"/>
    </row>
    <row r="42" spans="1:8" s="44" customFormat="1" x14ac:dyDescent="0.2">
      <c r="A42" s="43"/>
      <c r="B42" s="41" t="s">
        <v>121</v>
      </c>
      <c r="C42" s="40">
        <v>6187.991</v>
      </c>
      <c r="D42" s="42">
        <v>6528.0079999999998</v>
      </c>
      <c r="E42" s="42">
        <v>6293.9089999999997</v>
      </c>
      <c r="F42" s="42">
        <v>6405.5959999999995</v>
      </c>
      <c r="G42" s="42">
        <v>6566.38</v>
      </c>
      <c r="H42" s="42">
        <v>6468.3819999999996</v>
      </c>
    </row>
    <row r="43" spans="1:8" s="44" customFormat="1" x14ac:dyDescent="0.2">
      <c r="A43" s="43"/>
      <c r="B43" s="41" t="s">
        <v>120</v>
      </c>
      <c r="C43" s="40">
        <v>76.424000000000007</v>
      </c>
      <c r="D43" s="42">
        <v>91.933999999999997</v>
      </c>
      <c r="E43" s="42">
        <v>106.17</v>
      </c>
      <c r="F43" s="42">
        <v>100.8</v>
      </c>
      <c r="G43" s="42">
        <v>97.9</v>
      </c>
      <c r="H43" s="42">
        <v>97.9</v>
      </c>
    </row>
    <row r="44" spans="1:8" s="44" customFormat="1" x14ac:dyDescent="0.2">
      <c r="A44" s="43"/>
      <c r="B44" s="41" t="s">
        <v>119</v>
      </c>
      <c r="C44" s="40">
        <v>465.16500000000002</v>
      </c>
      <c r="D44" s="42">
        <v>467.649</v>
      </c>
      <c r="E44" s="42">
        <v>408.73899999999998</v>
      </c>
      <c r="F44" s="42">
        <v>445.49900000000002</v>
      </c>
      <c r="G44" s="42">
        <v>421.37</v>
      </c>
      <c r="H44" s="42">
        <v>457.71300000000002</v>
      </c>
    </row>
    <row r="45" spans="1:8" s="44" customFormat="1" x14ac:dyDescent="0.2">
      <c r="A45" s="43"/>
      <c r="B45" s="38" t="s">
        <v>118</v>
      </c>
      <c r="C45" s="45">
        <v>6729.58</v>
      </c>
      <c r="D45" s="45">
        <v>7087.5910000000003</v>
      </c>
      <c r="E45" s="45">
        <v>6808.8179999999993</v>
      </c>
      <c r="F45" s="45">
        <v>6951.8949999999995</v>
      </c>
      <c r="G45" s="45">
        <v>7085.65</v>
      </c>
      <c r="H45" s="45">
        <v>7023.994999999999</v>
      </c>
    </row>
    <row r="46" spans="1:8" x14ac:dyDescent="0.2">
      <c r="A46" s="122" t="s">
        <v>117</v>
      </c>
      <c r="B46" s="122"/>
      <c r="C46" s="40"/>
      <c r="D46" s="42"/>
      <c r="E46" s="44"/>
      <c r="F46" s="42"/>
      <c r="G46" s="44"/>
      <c r="H46" s="44"/>
    </row>
    <row r="47" spans="1:8" x14ac:dyDescent="0.2">
      <c r="A47" s="43"/>
      <c r="B47" s="41" t="s">
        <v>116</v>
      </c>
      <c r="C47" s="40">
        <v>7125.3710000000001</v>
      </c>
      <c r="D47" s="42">
        <v>7101.7060000000001</v>
      </c>
      <c r="E47" s="42">
        <v>7847.83</v>
      </c>
      <c r="F47" s="42">
        <v>8316.9259999999995</v>
      </c>
      <c r="G47" s="42">
        <v>8502.8639999999996</v>
      </c>
      <c r="H47" s="42">
        <v>8493.9110000000001</v>
      </c>
    </row>
    <row r="48" spans="1:8" x14ac:dyDescent="0.2">
      <c r="A48" s="43"/>
      <c r="B48" s="41" t="s">
        <v>115</v>
      </c>
      <c r="C48" s="40">
        <v>436.35</v>
      </c>
      <c r="D48" s="42">
        <v>420.24700000000001</v>
      </c>
      <c r="E48" s="47" t="s">
        <v>114</v>
      </c>
      <c r="F48" s="47" t="s">
        <v>114</v>
      </c>
      <c r="G48" s="47" t="s">
        <v>114</v>
      </c>
      <c r="H48" s="47" t="s">
        <v>114</v>
      </c>
    </row>
    <row r="49" spans="1:8" x14ac:dyDescent="0.2">
      <c r="A49" s="43"/>
      <c r="B49" s="46" t="s">
        <v>113</v>
      </c>
      <c r="C49" s="37">
        <v>7561.7210000000005</v>
      </c>
      <c r="D49" s="37">
        <v>7521.9530000000004</v>
      </c>
      <c r="E49" s="37">
        <v>7847.83</v>
      </c>
      <c r="F49" s="37">
        <v>8316.9259999999995</v>
      </c>
      <c r="G49" s="37">
        <v>8502.8639999999996</v>
      </c>
      <c r="H49" s="37">
        <v>8493.9110000000001</v>
      </c>
    </row>
    <row r="50" spans="1:8" x14ac:dyDescent="0.2">
      <c r="A50" s="122" t="s">
        <v>112</v>
      </c>
      <c r="B50" s="122"/>
      <c r="C50" s="40"/>
      <c r="D50" s="42"/>
      <c r="E50" s="44"/>
      <c r="F50" s="42"/>
      <c r="G50" s="42"/>
      <c r="H50" s="42"/>
    </row>
    <row r="51" spans="1:8" x14ac:dyDescent="0.2">
      <c r="A51" s="43"/>
      <c r="B51" s="41" t="s">
        <v>111</v>
      </c>
      <c r="C51" s="40">
        <v>3395.2779999999998</v>
      </c>
      <c r="D51" s="42">
        <v>3590.7170000000001</v>
      </c>
      <c r="E51" s="42">
        <v>3632.2750000000001</v>
      </c>
      <c r="F51" s="42">
        <v>3847.5320000000002</v>
      </c>
      <c r="G51" s="42">
        <v>4022.0149999999999</v>
      </c>
      <c r="H51" s="42">
        <v>4022.4560000000001</v>
      </c>
    </row>
    <row r="52" spans="1:8" x14ac:dyDescent="0.2">
      <c r="A52" s="122" t="s">
        <v>110</v>
      </c>
      <c r="B52" s="122"/>
      <c r="C52" s="40"/>
      <c r="D52" s="42"/>
      <c r="E52" s="44"/>
      <c r="F52" s="42"/>
      <c r="G52" s="42"/>
      <c r="H52" s="42"/>
    </row>
    <row r="53" spans="1:8" x14ac:dyDescent="0.2">
      <c r="A53" s="43"/>
      <c r="B53" s="41" t="s">
        <v>109</v>
      </c>
      <c r="C53" s="40">
        <v>329.62</v>
      </c>
      <c r="D53" s="42">
        <v>338.07799999999997</v>
      </c>
      <c r="E53" s="42">
        <v>349.89100000000002</v>
      </c>
      <c r="F53" s="42">
        <v>382.4</v>
      </c>
      <c r="G53" s="42">
        <v>406.1</v>
      </c>
      <c r="H53" s="42">
        <v>410.73500000000001</v>
      </c>
    </row>
    <row r="54" spans="1:8" x14ac:dyDescent="0.2">
      <c r="A54" s="43"/>
      <c r="B54" s="41" t="s">
        <v>108</v>
      </c>
      <c r="C54" s="40">
        <v>2127.4349999999999</v>
      </c>
      <c r="D54" s="42">
        <v>2117.893</v>
      </c>
      <c r="E54" s="42">
        <v>2741.7280000000001</v>
      </c>
      <c r="F54" s="42">
        <v>2970.5940000000001</v>
      </c>
      <c r="G54" s="42">
        <v>2914.0650000000001</v>
      </c>
      <c r="H54" s="42">
        <v>4066.096</v>
      </c>
    </row>
    <row r="55" spans="1:8" x14ac:dyDescent="0.2">
      <c r="A55" s="43"/>
      <c r="B55" s="38" t="s">
        <v>107</v>
      </c>
      <c r="C55" s="45">
        <v>2457.0549999999998</v>
      </c>
      <c r="D55" s="45">
        <v>2455.971</v>
      </c>
      <c r="E55" s="45">
        <v>3091.6190000000001</v>
      </c>
      <c r="F55" s="45">
        <v>3352.9940000000001</v>
      </c>
      <c r="G55" s="45">
        <v>3320.165</v>
      </c>
      <c r="H55" s="45">
        <v>4476.8310000000001</v>
      </c>
    </row>
    <row r="56" spans="1:8" x14ac:dyDescent="0.2">
      <c r="A56" s="122" t="s">
        <v>106</v>
      </c>
      <c r="B56" s="122"/>
      <c r="C56" s="40"/>
      <c r="D56" s="42"/>
      <c r="E56" s="44"/>
      <c r="F56" s="42"/>
      <c r="G56" s="42"/>
      <c r="H56" s="42"/>
    </row>
    <row r="57" spans="1:8" x14ac:dyDescent="0.2">
      <c r="A57" s="43"/>
      <c r="B57" s="41" t="s">
        <v>105</v>
      </c>
      <c r="C57" s="40">
        <v>2252.3809999999999</v>
      </c>
      <c r="D57" s="40">
        <v>2195.8200000000002</v>
      </c>
      <c r="E57" s="40">
        <v>2033.7670000000001</v>
      </c>
      <c r="F57" s="42">
        <v>2144.5920000000001</v>
      </c>
      <c r="G57" s="42">
        <v>2093.498</v>
      </c>
      <c r="H57" s="42">
        <v>2099.37</v>
      </c>
    </row>
    <row r="58" spans="1:8" x14ac:dyDescent="0.2">
      <c r="A58" s="39"/>
      <c r="B58" s="41" t="s">
        <v>104</v>
      </c>
      <c r="C58" s="40">
        <v>697.91899999999998</v>
      </c>
      <c r="D58" s="40">
        <v>695.83100000000002</v>
      </c>
      <c r="E58" s="40">
        <v>677.99199999999996</v>
      </c>
      <c r="F58" s="40">
        <v>1007.453</v>
      </c>
      <c r="G58" s="40">
        <v>658.25099999999998</v>
      </c>
      <c r="H58" s="40">
        <v>660.07100000000003</v>
      </c>
    </row>
    <row r="59" spans="1:8" x14ac:dyDescent="0.2">
      <c r="A59" s="39"/>
      <c r="B59" s="38" t="s">
        <v>103</v>
      </c>
      <c r="C59" s="37">
        <v>2950.2999999999997</v>
      </c>
      <c r="D59" s="37">
        <v>2891.6510000000003</v>
      </c>
      <c r="E59" s="37">
        <v>2711.759</v>
      </c>
      <c r="F59" s="37">
        <v>3152.0450000000001</v>
      </c>
      <c r="G59" s="37">
        <v>2751.7489999999998</v>
      </c>
      <c r="H59" s="37">
        <v>2759.4409999999998</v>
      </c>
    </row>
    <row r="61" spans="1:8" s="123" customFormat="1" ht="15" x14ac:dyDescent="0.25">
      <c r="A61" s="124" t="s">
        <v>0</v>
      </c>
      <c r="B61" s="124"/>
      <c r="C61" s="124"/>
      <c r="D61" s="124"/>
      <c r="E61" s="124"/>
      <c r="F61" s="124"/>
      <c r="G61" s="124"/>
      <c r="H61" s="124"/>
    </row>
    <row r="62" spans="1:8" s="123" customFormat="1" ht="25.5" customHeight="1" x14ac:dyDescent="0.25">
      <c r="A62" s="104"/>
      <c r="B62" s="104"/>
      <c r="C62" s="104"/>
      <c r="D62" s="104"/>
      <c r="E62" s="104"/>
      <c r="F62" s="104"/>
      <c r="G62" s="104"/>
      <c r="H62" s="104"/>
    </row>
  </sheetData>
  <mergeCells count="20">
    <mergeCell ref="A39:B39"/>
    <mergeCell ref="A41:B41"/>
    <mergeCell ref="A46:B46"/>
    <mergeCell ref="A50:B50"/>
    <mergeCell ref="A1:XFD1"/>
    <mergeCell ref="A2:XFD2"/>
    <mergeCell ref="A62:XFD62"/>
    <mergeCell ref="A61:XFD61"/>
    <mergeCell ref="A3:XFD3"/>
    <mergeCell ref="A4:B4"/>
    <mergeCell ref="A6:XFD6"/>
    <mergeCell ref="A14:B14"/>
    <mergeCell ref="A16:B16"/>
    <mergeCell ref="A18:B18"/>
    <mergeCell ref="A20:B20"/>
    <mergeCell ref="A22:B22"/>
    <mergeCell ref="A52:B52"/>
    <mergeCell ref="A56:B56"/>
    <mergeCell ref="A24:B24"/>
    <mergeCell ref="A34:B34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sqref="A1:XFD1"/>
    </sheetView>
  </sheetViews>
  <sheetFormatPr baseColWidth="10" defaultRowHeight="14.25" x14ac:dyDescent="0.2"/>
  <cols>
    <col min="1" max="1" width="6.5703125" style="53" customWidth="1"/>
    <col min="2" max="2" width="58.28515625" style="53" bestFit="1" customWidth="1"/>
    <col min="3" max="3" width="6.85546875" style="53" bestFit="1" customWidth="1"/>
    <col min="4" max="4" width="3" style="53" customWidth="1"/>
    <col min="5" max="5" width="7.140625" style="53" bestFit="1" customWidth="1"/>
    <col min="6" max="16384" width="11.42578125" style="53"/>
  </cols>
  <sheetData>
    <row r="1" spans="1:5" s="123" customFormat="1" ht="15" x14ac:dyDescent="0.25">
      <c r="A1" s="101" t="s">
        <v>76</v>
      </c>
      <c r="B1" s="101"/>
      <c r="C1" s="101"/>
      <c r="D1" s="101"/>
      <c r="E1" s="101"/>
    </row>
    <row r="2" spans="1:5" s="123" customFormat="1" ht="15" x14ac:dyDescent="0.25">
      <c r="A2" s="96" t="s">
        <v>11</v>
      </c>
      <c r="B2" s="96"/>
      <c r="C2" s="96"/>
      <c r="D2" s="96"/>
      <c r="E2" s="96"/>
    </row>
    <row r="3" spans="1:5" s="123" customFormat="1" ht="15" x14ac:dyDescent="0.25">
      <c r="A3" s="106"/>
    </row>
    <row r="4" spans="1:5" x14ac:dyDescent="0.2">
      <c r="A4" s="11"/>
      <c r="B4" s="11"/>
      <c r="C4" s="11">
        <v>2013</v>
      </c>
      <c r="D4" s="11"/>
      <c r="E4" s="11">
        <v>2013</v>
      </c>
    </row>
    <row r="5" spans="1:5" x14ac:dyDescent="0.2">
      <c r="A5" s="61"/>
      <c r="B5" s="61"/>
      <c r="C5" s="61" t="s">
        <v>236</v>
      </c>
      <c r="D5" s="62"/>
      <c r="E5" s="61" t="s">
        <v>235</v>
      </c>
    </row>
    <row r="6" spans="1:5" s="123" customFormat="1" ht="15" x14ac:dyDescent="0.25">
      <c r="A6" s="128"/>
      <c r="B6" s="128"/>
      <c r="C6" s="128"/>
      <c r="D6" s="128"/>
      <c r="E6" s="128"/>
    </row>
    <row r="7" spans="1:5" s="123" customFormat="1" ht="15" x14ac:dyDescent="0.25">
      <c r="A7" s="128"/>
      <c r="B7" s="128"/>
      <c r="C7" s="128"/>
      <c r="D7" s="128"/>
      <c r="E7" s="128"/>
    </row>
    <row r="8" spans="1:5" x14ac:dyDescent="0.2">
      <c r="A8" s="129" t="s">
        <v>234</v>
      </c>
      <c r="B8" s="129"/>
      <c r="C8" s="22"/>
      <c r="D8" s="22"/>
      <c r="E8" s="22"/>
    </row>
    <row r="9" spans="1:5" x14ac:dyDescent="0.2">
      <c r="A9" s="57" t="s">
        <v>233</v>
      </c>
      <c r="B9" s="59" t="s">
        <v>232</v>
      </c>
      <c r="C9" s="58">
        <v>31873.415000000001</v>
      </c>
      <c r="D9" s="22"/>
      <c r="E9" s="58">
        <v>31848.370999999999</v>
      </c>
    </row>
    <row r="10" spans="1:5" x14ac:dyDescent="0.2">
      <c r="A10" s="60"/>
      <c r="B10" s="22" t="s">
        <v>159</v>
      </c>
      <c r="C10" s="58"/>
      <c r="D10" s="22"/>
      <c r="E10" s="58"/>
    </row>
    <row r="11" spans="1:5" x14ac:dyDescent="0.2">
      <c r="A11" s="57"/>
      <c r="B11" s="22" t="s">
        <v>231</v>
      </c>
      <c r="C11" s="21">
        <v>6374.9369999999999</v>
      </c>
      <c r="D11" s="22"/>
      <c r="E11" s="21">
        <v>6458.6869999999999</v>
      </c>
    </row>
    <row r="12" spans="1:5" x14ac:dyDescent="0.2">
      <c r="A12" s="57"/>
      <c r="B12" s="22" t="s">
        <v>230</v>
      </c>
      <c r="C12" s="21">
        <v>2533.047</v>
      </c>
      <c r="D12" s="22"/>
      <c r="E12" s="21">
        <v>2533.047</v>
      </c>
    </row>
    <row r="13" spans="1:5" x14ac:dyDescent="0.2">
      <c r="A13" s="57"/>
      <c r="B13" s="22" t="s">
        <v>229</v>
      </c>
      <c r="C13" s="21">
        <v>9966.2000000000007</v>
      </c>
      <c r="D13" s="22"/>
      <c r="E13" s="21">
        <v>9966.2000000000007</v>
      </c>
    </row>
    <row r="14" spans="1:5" x14ac:dyDescent="0.2">
      <c r="A14" s="57"/>
      <c r="B14" s="22" t="s">
        <v>228</v>
      </c>
      <c r="C14" s="21">
        <v>3896.8330000000001</v>
      </c>
      <c r="D14" s="22"/>
      <c r="E14" s="21">
        <v>3888.1590000000001</v>
      </c>
    </row>
    <row r="15" spans="1:5" x14ac:dyDescent="0.2">
      <c r="A15" s="57"/>
      <c r="B15" s="22" t="s">
        <v>227</v>
      </c>
      <c r="C15" s="21">
        <v>1411.4390000000001</v>
      </c>
      <c r="D15" s="22"/>
      <c r="E15" s="21">
        <v>1406.451</v>
      </c>
    </row>
    <row r="16" spans="1:5" x14ac:dyDescent="0.2">
      <c r="A16" s="57"/>
      <c r="B16" s="22" t="s">
        <v>226</v>
      </c>
      <c r="C16" s="21">
        <v>6463.19</v>
      </c>
      <c r="D16" s="22"/>
      <c r="E16" s="21">
        <v>6365.192</v>
      </c>
    </row>
    <row r="17" spans="1:5" x14ac:dyDescent="0.2">
      <c r="A17" s="57" t="s">
        <v>225</v>
      </c>
      <c r="B17" s="59" t="s">
        <v>224</v>
      </c>
      <c r="C17" s="58">
        <v>3837</v>
      </c>
      <c r="D17" s="22"/>
      <c r="E17" s="58">
        <v>3605</v>
      </c>
    </row>
    <row r="18" spans="1:5" x14ac:dyDescent="0.2">
      <c r="A18" s="57"/>
      <c r="B18" s="22" t="s">
        <v>159</v>
      </c>
      <c r="C18" s="21"/>
      <c r="D18" s="22"/>
      <c r="E18" s="21"/>
    </row>
    <row r="19" spans="1:5" x14ac:dyDescent="0.2">
      <c r="A19" s="57"/>
      <c r="B19" s="22" t="s">
        <v>223</v>
      </c>
      <c r="C19" s="21">
        <v>631.07000000000005</v>
      </c>
      <c r="D19" s="22"/>
      <c r="E19" s="21">
        <v>635.048</v>
      </c>
    </row>
    <row r="20" spans="1:5" x14ac:dyDescent="0.2">
      <c r="A20" s="57"/>
      <c r="B20" s="22" t="s">
        <v>193</v>
      </c>
      <c r="C20" s="21">
        <v>694.31100000000004</v>
      </c>
      <c r="D20" s="22"/>
      <c r="E20" s="21">
        <v>477.07400000000001</v>
      </c>
    </row>
    <row r="21" spans="1:5" x14ac:dyDescent="0.2">
      <c r="A21" s="57"/>
      <c r="B21" s="22" t="s">
        <v>222</v>
      </c>
      <c r="C21" s="21">
        <v>334.471</v>
      </c>
      <c r="D21" s="22"/>
      <c r="E21" s="21">
        <v>309.36500000000001</v>
      </c>
    </row>
    <row r="22" spans="1:5" x14ac:dyDescent="0.2">
      <c r="A22" s="57" t="s">
        <v>221</v>
      </c>
      <c r="B22" s="59" t="s">
        <v>220</v>
      </c>
      <c r="C22" s="58">
        <v>6511.0129999999999</v>
      </c>
      <c r="D22" s="22"/>
      <c r="E22" s="58">
        <v>7324.2120000000004</v>
      </c>
    </row>
    <row r="23" spans="1:5" x14ac:dyDescent="0.2">
      <c r="A23" s="57"/>
      <c r="B23" s="22" t="s">
        <v>159</v>
      </c>
      <c r="C23" s="21"/>
      <c r="D23" s="22"/>
      <c r="E23" s="21"/>
    </row>
    <row r="24" spans="1:5" x14ac:dyDescent="0.2">
      <c r="A24" s="57"/>
      <c r="B24" s="22" t="s">
        <v>219</v>
      </c>
      <c r="C24" s="21">
        <v>6508.0129999999999</v>
      </c>
      <c r="D24" s="22"/>
      <c r="E24" s="21">
        <v>7321.2120000000004</v>
      </c>
    </row>
    <row r="25" spans="1:5" x14ac:dyDescent="0.2">
      <c r="A25" s="57" t="s">
        <v>218</v>
      </c>
      <c r="B25" s="59" t="s">
        <v>217</v>
      </c>
      <c r="C25" s="58">
        <v>1964.2149999999999</v>
      </c>
      <c r="D25" s="22"/>
      <c r="E25" s="58">
        <v>1873.877</v>
      </c>
    </row>
    <row r="26" spans="1:5" x14ac:dyDescent="0.2">
      <c r="A26" s="57"/>
      <c r="B26" s="22" t="s">
        <v>159</v>
      </c>
      <c r="C26" s="21"/>
      <c r="D26" s="22"/>
      <c r="E26" s="21"/>
    </row>
    <row r="27" spans="1:5" x14ac:dyDescent="0.2">
      <c r="A27" s="57"/>
      <c r="B27" s="22" t="s">
        <v>216</v>
      </c>
      <c r="C27" s="21">
        <v>1790.951</v>
      </c>
      <c r="D27" s="22"/>
      <c r="E27" s="21">
        <v>1696.6479999999999</v>
      </c>
    </row>
    <row r="28" spans="1:5" x14ac:dyDescent="0.2">
      <c r="A28" s="57" t="s">
        <v>215</v>
      </c>
      <c r="B28" s="59" t="s">
        <v>214</v>
      </c>
      <c r="C28" s="58">
        <v>1972.9359999999999</v>
      </c>
      <c r="D28" s="22"/>
      <c r="E28" s="58">
        <v>1992.4780000000001</v>
      </c>
    </row>
    <row r="29" spans="1:5" x14ac:dyDescent="0.2">
      <c r="A29" s="57"/>
      <c r="B29" s="22" t="s">
        <v>159</v>
      </c>
      <c r="C29" s="21"/>
      <c r="D29" s="22"/>
      <c r="E29" s="21"/>
    </row>
    <row r="30" spans="1:5" x14ac:dyDescent="0.2">
      <c r="A30" s="57"/>
      <c r="B30" s="22" t="s">
        <v>213</v>
      </c>
      <c r="C30" s="21">
        <v>1946.7840000000001</v>
      </c>
      <c r="D30" s="22"/>
      <c r="E30" s="21">
        <v>1966.4670000000001</v>
      </c>
    </row>
    <row r="31" spans="1:5" x14ac:dyDescent="0.2">
      <c r="A31" s="57" t="s">
        <v>212</v>
      </c>
      <c r="B31" s="59" t="s">
        <v>211</v>
      </c>
      <c r="C31" s="58">
        <v>767.44899999999996</v>
      </c>
      <c r="D31" s="22"/>
      <c r="E31" s="58">
        <v>899.09900000000005</v>
      </c>
    </row>
    <row r="32" spans="1:5" x14ac:dyDescent="0.2">
      <c r="A32" s="57"/>
      <c r="B32" s="22" t="s">
        <v>159</v>
      </c>
      <c r="C32" s="21"/>
      <c r="D32" s="22"/>
      <c r="E32" s="21"/>
    </row>
    <row r="33" spans="1:5" x14ac:dyDescent="0.2">
      <c r="A33" s="57"/>
      <c r="B33" s="22" t="s">
        <v>210</v>
      </c>
      <c r="C33" s="21">
        <v>726.31299999999999</v>
      </c>
      <c r="D33" s="22"/>
      <c r="E33" s="21">
        <v>857.97799999999995</v>
      </c>
    </row>
    <row r="34" spans="1:5" x14ac:dyDescent="0.2">
      <c r="A34" s="57" t="s">
        <v>209</v>
      </c>
      <c r="B34" s="59" t="s">
        <v>208</v>
      </c>
      <c r="C34" s="58">
        <v>404.65499999999997</v>
      </c>
      <c r="D34" s="56"/>
      <c r="E34" s="58">
        <v>406.452</v>
      </c>
    </row>
    <row r="35" spans="1:5" x14ac:dyDescent="0.2">
      <c r="A35" s="57"/>
      <c r="B35" s="22" t="s">
        <v>159</v>
      </c>
      <c r="C35" s="21"/>
      <c r="D35" s="22"/>
      <c r="E35" s="21"/>
    </row>
    <row r="36" spans="1:5" x14ac:dyDescent="0.2">
      <c r="A36" s="57"/>
      <c r="B36" s="22" t="s">
        <v>207</v>
      </c>
      <c r="C36" s="21">
        <v>404.65499999999997</v>
      </c>
      <c r="D36" s="22"/>
      <c r="E36" s="21">
        <v>406.452</v>
      </c>
    </row>
    <row r="37" spans="1:5" x14ac:dyDescent="0.2">
      <c r="A37" s="57" t="s">
        <v>206</v>
      </c>
      <c r="B37" s="59" t="s">
        <v>205</v>
      </c>
      <c r="C37" s="58">
        <v>194.44300000000001</v>
      </c>
      <c r="D37" s="56"/>
      <c r="E37" s="58">
        <v>193.15600000000001</v>
      </c>
    </row>
    <row r="38" spans="1:5" x14ac:dyDescent="0.2">
      <c r="A38" s="57" t="s">
        <v>204</v>
      </c>
      <c r="B38" s="59" t="s">
        <v>203</v>
      </c>
      <c r="C38" s="58">
        <v>1963.759</v>
      </c>
      <c r="D38" s="56"/>
      <c r="E38" s="58">
        <v>1967.8579999999999</v>
      </c>
    </row>
    <row r="39" spans="1:5" x14ac:dyDescent="0.2">
      <c r="A39" s="57"/>
      <c r="B39" s="22" t="s">
        <v>159</v>
      </c>
      <c r="C39" s="21"/>
      <c r="D39" s="56"/>
      <c r="E39" s="21"/>
    </row>
    <row r="40" spans="1:5" x14ac:dyDescent="0.2">
      <c r="A40" s="57"/>
      <c r="B40" s="22" t="s">
        <v>162</v>
      </c>
      <c r="C40" s="21">
        <v>1607.1369999999999</v>
      </c>
      <c r="D40" s="56"/>
      <c r="E40" s="21">
        <v>1607.1949999999999</v>
      </c>
    </row>
    <row r="41" spans="1:5" x14ac:dyDescent="0.2">
      <c r="A41" s="57" t="s">
        <v>202</v>
      </c>
      <c r="B41" s="59" t="s">
        <v>201</v>
      </c>
      <c r="C41" s="58">
        <v>5998.74</v>
      </c>
      <c r="D41" s="56"/>
      <c r="E41" s="58">
        <v>7132.8969999999999</v>
      </c>
    </row>
    <row r="42" spans="1:5" x14ac:dyDescent="0.2">
      <c r="A42" s="57"/>
      <c r="B42" s="22" t="s">
        <v>159</v>
      </c>
      <c r="C42" s="21"/>
      <c r="D42" s="56"/>
      <c r="E42" s="21"/>
    </row>
    <row r="43" spans="1:5" x14ac:dyDescent="0.2">
      <c r="A43" s="57"/>
      <c r="B43" s="22" t="s">
        <v>200</v>
      </c>
      <c r="C43" s="21">
        <v>1219.8589999999999</v>
      </c>
      <c r="D43" s="56"/>
      <c r="E43" s="21">
        <v>1218.107</v>
      </c>
    </row>
    <row r="44" spans="1:5" x14ac:dyDescent="0.2">
      <c r="A44" s="57"/>
      <c r="B44" s="22" t="s">
        <v>199</v>
      </c>
      <c r="C44" s="21">
        <v>1948.703</v>
      </c>
      <c r="D44" s="56"/>
      <c r="E44" s="21">
        <v>1943.9079999999999</v>
      </c>
    </row>
    <row r="45" spans="1:5" x14ac:dyDescent="0.2">
      <c r="A45" s="57"/>
      <c r="B45" s="22" t="s">
        <v>198</v>
      </c>
      <c r="C45" s="21">
        <v>2739.2719999999999</v>
      </c>
      <c r="D45" s="56"/>
      <c r="E45" s="21">
        <v>3880.1849999999999</v>
      </c>
    </row>
    <row r="46" spans="1:5" x14ac:dyDescent="0.2">
      <c r="A46" s="57" t="s">
        <v>197</v>
      </c>
      <c r="B46" s="59" t="s">
        <v>196</v>
      </c>
      <c r="C46" s="58">
        <v>4353.6499999999996</v>
      </c>
      <c r="D46" s="56"/>
      <c r="E46" s="58">
        <v>1638.7539999999999</v>
      </c>
    </row>
    <row r="47" spans="1:5" x14ac:dyDescent="0.2">
      <c r="A47" s="57"/>
      <c r="B47" s="22" t="s">
        <v>159</v>
      </c>
      <c r="C47" s="21"/>
      <c r="D47" s="56"/>
      <c r="E47" s="21"/>
    </row>
    <row r="48" spans="1:5" x14ac:dyDescent="0.2">
      <c r="A48" s="57"/>
      <c r="B48" s="22" t="s">
        <v>195</v>
      </c>
      <c r="C48" s="21">
        <v>146.80699999999999</v>
      </c>
      <c r="D48" s="56"/>
      <c r="E48" s="21">
        <v>147.14099999999999</v>
      </c>
    </row>
    <row r="49" spans="1:5" x14ac:dyDescent="0.2">
      <c r="A49" s="57"/>
      <c r="B49" s="22" t="s">
        <v>194</v>
      </c>
      <c r="C49" s="21">
        <v>660.76099999999997</v>
      </c>
      <c r="D49" s="56"/>
      <c r="E49" s="21">
        <v>178.75800000000001</v>
      </c>
    </row>
    <row r="50" spans="1:5" x14ac:dyDescent="0.2">
      <c r="A50" s="57"/>
      <c r="B50" s="22" t="s">
        <v>193</v>
      </c>
      <c r="C50" s="21">
        <v>902.84299999999996</v>
      </c>
      <c r="D50" s="56"/>
      <c r="E50" s="21">
        <v>2.8410000000000002</v>
      </c>
    </row>
    <row r="51" spans="1:5" x14ac:dyDescent="0.2">
      <c r="A51" s="57"/>
      <c r="B51" s="22" t="s">
        <v>192</v>
      </c>
      <c r="C51" s="21">
        <v>2419.248</v>
      </c>
      <c r="D51" s="56"/>
      <c r="E51" s="21">
        <v>-50.67</v>
      </c>
    </row>
    <row r="52" spans="1:5" x14ac:dyDescent="0.2">
      <c r="A52" s="57" t="s">
        <v>191</v>
      </c>
      <c r="B52" s="59" t="s">
        <v>190</v>
      </c>
      <c r="C52" s="58">
        <v>660.01800000000003</v>
      </c>
      <c r="D52" s="56"/>
      <c r="E52" s="58">
        <v>661.47799999999995</v>
      </c>
    </row>
    <row r="53" spans="1:5" x14ac:dyDescent="0.2">
      <c r="A53" s="57"/>
      <c r="B53" s="22" t="s">
        <v>159</v>
      </c>
      <c r="C53" s="21"/>
      <c r="D53" s="56"/>
      <c r="E53" s="21"/>
    </row>
    <row r="54" spans="1:5" x14ac:dyDescent="0.2">
      <c r="A54" s="57"/>
      <c r="B54" s="22" t="s">
        <v>189</v>
      </c>
      <c r="C54" s="21">
        <v>254.77600000000001</v>
      </c>
      <c r="D54" s="56"/>
      <c r="E54" s="21">
        <v>256.596</v>
      </c>
    </row>
    <row r="55" spans="1:5" x14ac:dyDescent="0.2">
      <c r="A55" s="57"/>
      <c r="B55" s="22" t="s">
        <v>188</v>
      </c>
      <c r="C55" s="21">
        <v>403.47500000000002</v>
      </c>
      <c r="D55" s="56"/>
      <c r="E55" s="21">
        <v>403.47500000000002</v>
      </c>
    </row>
    <row r="56" spans="1:5" x14ac:dyDescent="0.2">
      <c r="A56" s="57" t="s">
        <v>187</v>
      </c>
      <c r="B56" s="59" t="s">
        <v>186</v>
      </c>
      <c r="C56" s="58">
        <v>9.5530000000000008</v>
      </c>
      <c r="D56" s="56"/>
      <c r="E56" s="58">
        <v>7.0049999999999999</v>
      </c>
    </row>
    <row r="57" spans="1:5" x14ac:dyDescent="0.2">
      <c r="A57" s="57" t="s">
        <v>185</v>
      </c>
      <c r="B57" s="59" t="s">
        <v>184</v>
      </c>
      <c r="C57" s="58">
        <v>1078.3340000000001</v>
      </c>
      <c r="D57" s="56"/>
      <c r="E57" s="58">
        <v>1078.8150000000001</v>
      </c>
    </row>
    <row r="58" spans="1:5" x14ac:dyDescent="0.2">
      <c r="A58" s="57"/>
      <c r="B58" s="22" t="s">
        <v>159</v>
      </c>
      <c r="C58" s="21"/>
      <c r="D58" s="56"/>
      <c r="E58" s="21"/>
    </row>
    <row r="59" spans="1:5" x14ac:dyDescent="0.2">
      <c r="A59" s="57"/>
      <c r="B59" s="22" t="s">
        <v>183</v>
      </c>
      <c r="C59" s="21">
        <v>673.7</v>
      </c>
      <c r="D59" s="56"/>
      <c r="E59" s="21">
        <v>673.7</v>
      </c>
    </row>
    <row r="60" spans="1:5" x14ac:dyDescent="0.2">
      <c r="A60" s="57"/>
      <c r="B60" s="22" t="s">
        <v>182</v>
      </c>
      <c r="C60" s="21">
        <v>146.44399999999999</v>
      </c>
      <c r="D60" s="56"/>
      <c r="E60" s="21">
        <v>7.0039999999999996</v>
      </c>
    </row>
    <row r="61" spans="1:5" x14ac:dyDescent="0.2">
      <c r="A61" s="57" t="s">
        <v>181</v>
      </c>
      <c r="B61" s="59" t="s">
        <v>180</v>
      </c>
      <c r="C61" s="58">
        <v>514.87300000000005</v>
      </c>
      <c r="D61" s="56"/>
      <c r="E61" s="58">
        <v>551.10500000000002</v>
      </c>
    </row>
    <row r="62" spans="1:5" x14ac:dyDescent="0.2">
      <c r="A62" s="57"/>
      <c r="B62" s="22" t="s">
        <v>159</v>
      </c>
      <c r="C62" s="21"/>
      <c r="D62" s="56"/>
      <c r="E62" s="21"/>
    </row>
    <row r="63" spans="1:5" x14ac:dyDescent="0.2">
      <c r="A63" s="57"/>
      <c r="B63" s="22" t="s">
        <v>179</v>
      </c>
      <c r="C63" s="21">
        <v>163.55600000000001</v>
      </c>
      <c r="D63" s="56"/>
      <c r="E63" s="21">
        <v>163.04900000000001</v>
      </c>
    </row>
    <row r="64" spans="1:5" x14ac:dyDescent="0.2">
      <c r="A64" s="57"/>
      <c r="B64" s="22" t="s">
        <v>178</v>
      </c>
      <c r="C64" s="21">
        <v>278.99299999999999</v>
      </c>
      <c r="D64" s="56"/>
      <c r="E64" s="21">
        <v>278.99299999999999</v>
      </c>
    </row>
    <row r="65" spans="1:5" x14ac:dyDescent="0.2">
      <c r="A65" s="57" t="s">
        <v>177</v>
      </c>
      <c r="B65" s="59" t="s">
        <v>176</v>
      </c>
      <c r="C65" s="58">
        <v>57.109000000000002</v>
      </c>
      <c r="D65" s="56"/>
      <c r="E65" s="58">
        <v>57.109000000000002</v>
      </c>
    </row>
    <row r="66" spans="1:5" x14ac:dyDescent="0.2">
      <c r="A66" s="57" t="s">
        <v>175</v>
      </c>
      <c r="B66" s="59" t="s">
        <v>174</v>
      </c>
      <c r="C66" s="58">
        <v>144.01400000000001</v>
      </c>
      <c r="D66" s="56"/>
      <c r="E66" s="58">
        <v>143.977</v>
      </c>
    </row>
    <row r="67" spans="1:5" x14ac:dyDescent="0.2">
      <c r="A67" s="57" t="s">
        <v>173</v>
      </c>
      <c r="B67" s="59" t="s">
        <v>172</v>
      </c>
      <c r="C67" s="58">
        <v>3178.3270000000002</v>
      </c>
      <c r="D67" s="56"/>
      <c r="E67" s="58">
        <v>3177.1010000000001</v>
      </c>
    </row>
    <row r="68" spans="1:5" x14ac:dyDescent="0.2">
      <c r="A68" s="57"/>
      <c r="B68" s="22" t="s">
        <v>159</v>
      </c>
      <c r="C68" s="21"/>
      <c r="D68" s="56"/>
      <c r="E68" s="21"/>
    </row>
    <row r="69" spans="1:5" x14ac:dyDescent="0.2">
      <c r="A69" s="57"/>
      <c r="B69" s="22" t="s">
        <v>163</v>
      </c>
      <c r="C69" s="21">
        <v>3178.3270000000002</v>
      </c>
      <c r="D69" s="56"/>
      <c r="E69" s="21">
        <v>3177.1010000000001</v>
      </c>
    </row>
    <row r="70" spans="1:5" x14ac:dyDescent="0.2">
      <c r="A70" s="57" t="s">
        <v>171</v>
      </c>
      <c r="B70" s="59" t="s">
        <v>170</v>
      </c>
      <c r="C70" s="58">
        <v>4009.9839999999999</v>
      </c>
      <c r="D70" s="56"/>
      <c r="E70" s="58">
        <v>4001.6120000000001</v>
      </c>
    </row>
    <row r="71" spans="1:5" x14ac:dyDescent="0.2">
      <c r="A71" s="57"/>
      <c r="B71" s="22" t="s">
        <v>159</v>
      </c>
      <c r="C71" s="21"/>
      <c r="D71" s="56"/>
      <c r="E71" s="21"/>
    </row>
    <row r="72" spans="1:5" x14ac:dyDescent="0.2">
      <c r="A72" s="57"/>
      <c r="B72" s="22" t="s">
        <v>164</v>
      </c>
      <c r="C72" s="21">
        <v>682.529</v>
      </c>
      <c r="D72" s="56"/>
      <c r="E72" s="21">
        <v>613.33799999999997</v>
      </c>
    </row>
    <row r="73" spans="1:5" x14ac:dyDescent="0.2">
      <c r="A73" s="57"/>
      <c r="B73" s="22" t="s">
        <v>163</v>
      </c>
      <c r="C73" s="21">
        <v>3327.4549999999999</v>
      </c>
      <c r="D73" s="56"/>
      <c r="E73" s="21">
        <v>3388.2739999999999</v>
      </c>
    </row>
    <row r="74" spans="1:5" x14ac:dyDescent="0.2">
      <c r="A74" s="57" t="s">
        <v>169</v>
      </c>
      <c r="B74" s="59" t="s">
        <v>168</v>
      </c>
      <c r="C74" s="58">
        <v>3788.4749999999999</v>
      </c>
      <c r="D74" s="56"/>
      <c r="E74" s="58">
        <v>3789.5479999999998</v>
      </c>
    </row>
    <row r="75" spans="1:5" x14ac:dyDescent="0.2">
      <c r="A75" s="57"/>
      <c r="B75" s="22" t="s">
        <v>159</v>
      </c>
      <c r="C75" s="21"/>
      <c r="D75" s="56"/>
      <c r="E75" s="21"/>
    </row>
    <row r="76" spans="1:5" x14ac:dyDescent="0.2">
      <c r="A76" s="57"/>
      <c r="B76" s="22" t="s">
        <v>164</v>
      </c>
      <c r="C76" s="21">
        <v>185.64099999999999</v>
      </c>
      <c r="D76" s="56"/>
      <c r="E76" s="21">
        <v>186.79400000000001</v>
      </c>
    </row>
    <row r="77" spans="1:5" x14ac:dyDescent="0.2">
      <c r="A77" s="57"/>
      <c r="B77" s="22" t="s">
        <v>167</v>
      </c>
      <c r="C77" s="21">
        <v>3600.277</v>
      </c>
      <c r="D77" s="56"/>
      <c r="E77" s="21">
        <v>3600.3009999999999</v>
      </c>
    </row>
    <row r="78" spans="1:5" x14ac:dyDescent="0.2">
      <c r="A78" s="57" t="s">
        <v>166</v>
      </c>
      <c r="B78" s="59" t="s">
        <v>165</v>
      </c>
      <c r="C78" s="58">
        <v>909.91899999999998</v>
      </c>
      <c r="D78" s="56"/>
      <c r="E78" s="58">
        <v>909.11500000000001</v>
      </c>
    </row>
    <row r="79" spans="1:5" x14ac:dyDescent="0.2">
      <c r="A79" s="57"/>
      <c r="B79" s="22" t="s">
        <v>159</v>
      </c>
      <c r="C79" s="21"/>
      <c r="D79" s="56"/>
      <c r="E79" s="21"/>
    </row>
    <row r="80" spans="1:5" x14ac:dyDescent="0.2">
      <c r="A80" s="57"/>
      <c r="B80" s="22" t="s">
        <v>164</v>
      </c>
      <c r="C80" s="21">
        <v>281.93400000000003</v>
      </c>
      <c r="D80" s="56"/>
      <c r="E80" s="21">
        <v>280.51299999999998</v>
      </c>
    </row>
    <row r="81" spans="1:5" x14ac:dyDescent="0.2">
      <c r="A81" s="57"/>
      <c r="B81" s="22" t="s">
        <v>163</v>
      </c>
      <c r="C81" s="21">
        <v>335.66699999999997</v>
      </c>
      <c r="D81" s="56"/>
      <c r="E81" s="21">
        <v>337.52</v>
      </c>
    </row>
    <row r="82" spans="1:5" x14ac:dyDescent="0.2">
      <c r="A82" s="57"/>
      <c r="B82" s="22" t="s">
        <v>162</v>
      </c>
      <c r="C82" s="21">
        <v>138.429</v>
      </c>
      <c r="D82" s="56"/>
      <c r="E82" s="21">
        <v>138.43100000000001</v>
      </c>
    </row>
    <row r="83" spans="1:5" x14ac:dyDescent="0.2">
      <c r="A83" s="57" t="s">
        <v>161</v>
      </c>
      <c r="B83" s="59" t="s">
        <v>160</v>
      </c>
      <c r="C83" s="58">
        <v>813.64700000000005</v>
      </c>
      <c r="D83" s="56"/>
      <c r="E83" s="58">
        <v>819.22900000000004</v>
      </c>
    </row>
    <row r="84" spans="1:5" x14ac:dyDescent="0.2">
      <c r="A84" s="57"/>
      <c r="B84" s="22" t="s">
        <v>159</v>
      </c>
      <c r="C84" s="21"/>
      <c r="D84" s="56"/>
      <c r="E84" s="21"/>
    </row>
    <row r="85" spans="1:5" x14ac:dyDescent="0.2">
      <c r="A85" s="57"/>
      <c r="B85" s="22" t="s">
        <v>158</v>
      </c>
      <c r="C85" s="21">
        <v>304.375</v>
      </c>
      <c r="D85" s="56"/>
      <c r="E85" s="21">
        <v>305.32</v>
      </c>
    </row>
    <row r="86" spans="1:5" x14ac:dyDescent="0.2">
      <c r="A86" s="57"/>
      <c r="B86" s="22" t="s">
        <v>157</v>
      </c>
      <c r="C86" s="21">
        <v>406.09800000000001</v>
      </c>
      <c r="D86" s="56"/>
      <c r="E86" s="21">
        <v>410.73500000000001</v>
      </c>
    </row>
    <row r="87" spans="1:5" x14ac:dyDescent="0.2">
      <c r="A87" s="130" t="s">
        <v>156</v>
      </c>
      <c r="B87" s="130"/>
      <c r="C87" s="54">
        <f>C9+C17+C22+C25+C28+C31+C34+C37+C38+C41+C46+C52+C56+C57+C61+C65+C66+C67+C70+C74+C78+C83</f>
        <v>75005.527999999991</v>
      </c>
      <c r="D87" s="55"/>
      <c r="E87" s="54">
        <f>E9+E17+E22+E25+E28+E31+E34+E37+E38+E41+E46+E52+E56+E57+E61+E65+E66+E67+E70+E74+E78+E83</f>
        <v>74078.248000000007</v>
      </c>
    </row>
    <row r="89" spans="1:5" s="123" customFormat="1" ht="15" x14ac:dyDescent="0.25">
      <c r="A89" s="96"/>
      <c r="B89" s="96"/>
      <c r="C89" s="96"/>
      <c r="D89" s="96"/>
      <c r="E89" s="96"/>
    </row>
    <row r="90" spans="1:5" s="123" customFormat="1" ht="55.5" customHeight="1" x14ac:dyDescent="0.25">
      <c r="A90" s="104"/>
      <c r="B90" s="104"/>
      <c r="C90" s="104"/>
      <c r="D90" s="104"/>
      <c r="E90" s="104"/>
    </row>
  </sheetData>
  <mergeCells count="9">
    <mergeCell ref="A90:XFD90"/>
    <mergeCell ref="A89:XFD89"/>
    <mergeCell ref="A3:XFD3"/>
    <mergeCell ref="A6:XFD6"/>
    <mergeCell ref="A7:XFD7"/>
    <mergeCell ref="A8:B8"/>
    <mergeCell ref="A87:B87"/>
    <mergeCell ref="A1:XFD1"/>
    <mergeCell ref="A2:XFD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XFD1"/>
    </sheetView>
  </sheetViews>
  <sheetFormatPr baseColWidth="10" defaultRowHeight="12.75" x14ac:dyDescent="0.2"/>
  <cols>
    <col min="1" max="1" width="61.5703125" customWidth="1"/>
    <col min="2" max="2" width="9.28515625" bestFit="1" customWidth="1"/>
  </cols>
  <sheetData>
    <row r="1" spans="1:3" s="94" customFormat="1" x14ac:dyDescent="0.2">
      <c r="A1" s="94" t="s">
        <v>79</v>
      </c>
    </row>
    <row r="2" spans="1:3" s="116" customFormat="1" x14ac:dyDescent="0.2">
      <c r="A2" s="116" t="s">
        <v>11</v>
      </c>
    </row>
    <row r="3" spans="1:3" s="95" customFormat="1" x14ac:dyDescent="0.2">
      <c r="A3" s="97"/>
      <c r="B3" s="97"/>
    </row>
    <row r="4" spans="1:3" x14ac:dyDescent="0.2">
      <c r="A4" s="25"/>
      <c r="B4" s="138" t="s">
        <v>75</v>
      </c>
      <c r="C4" s="138" t="s">
        <v>35</v>
      </c>
    </row>
    <row r="5" spans="1:3" s="95" customFormat="1" x14ac:dyDescent="0.2">
      <c r="A5" s="97"/>
      <c r="B5" s="97"/>
    </row>
    <row r="6" spans="1:3" x14ac:dyDescent="0.2">
      <c r="A6" s="65" t="s">
        <v>243</v>
      </c>
      <c r="B6" s="23">
        <v>13336.05</v>
      </c>
      <c r="C6" s="23">
        <v>13910.285</v>
      </c>
    </row>
    <row r="7" spans="1:3" x14ac:dyDescent="0.2">
      <c r="A7" s="25" t="s">
        <v>242</v>
      </c>
      <c r="B7" s="23">
        <v>60741.826000000001</v>
      </c>
      <c r="C7" s="23">
        <v>61095.521000000001</v>
      </c>
    </row>
    <row r="8" spans="1:3" s="95" customFormat="1" x14ac:dyDescent="0.2"/>
    <row r="9" spans="1:3" s="94" customFormat="1" x14ac:dyDescent="0.2">
      <c r="A9" s="94" t="s">
        <v>241</v>
      </c>
    </row>
    <row r="10" spans="1:3" x14ac:dyDescent="0.2">
      <c r="A10" s="64" t="s">
        <v>240</v>
      </c>
      <c r="B10" s="23">
        <v>6351.6880000000001</v>
      </c>
      <c r="C10" s="23">
        <v>6480.6890000000003</v>
      </c>
    </row>
    <row r="11" spans="1:3" x14ac:dyDescent="0.2">
      <c r="A11" s="25" t="s">
        <v>82</v>
      </c>
      <c r="B11" s="23">
        <v>384.42899999999997</v>
      </c>
      <c r="C11" s="23">
        <v>384.49200000000002</v>
      </c>
    </row>
    <row r="12" spans="1:3" x14ac:dyDescent="0.2">
      <c r="A12" s="25" t="s">
        <v>239</v>
      </c>
      <c r="B12" s="23">
        <v>75.337000000000003</v>
      </c>
      <c r="C12" s="23">
        <v>567.83900000000006</v>
      </c>
    </row>
    <row r="13" spans="1:3" x14ac:dyDescent="0.2">
      <c r="A13" s="25" t="s">
        <v>238</v>
      </c>
      <c r="B13" s="23">
        <v>356.01299999999998</v>
      </c>
      <c r="C13" s="23">
        <v>381.11899999999997</v>
      </c>
    </row>
    <row r="14" spans="1:3" x14ac:dyDescent="0.2">
      <c r="A14" s="25" t="s">
        <v>81</v>
      </c>
      <c r="B14" s="23">
        <v>5431.24</v>
      </c>
      <c r="C14" s="63">
        <v>5351.24</v>
      </c>
    </row>
    <row r="15" spans="1:3" x14ac:dyDescent="0.2">
      <c r="A15" s="25" t="s">
        <v>237</v>
      </c>
      <c r="B15" s="23">
        <v>737</v>
      </c>
      <c r="C15" s="63">
        <v>745</v>
      </c>
    </row>
    <row r="17" spans="1:2" s="95" customFormat="1" x14ac:dyDescent="0.2">
      <c r="A17" s="97"/>
      <c r="B17" s="97"/>
    </row>
    <row r="18" spans="1:2" s="95" customFormat="1" x14ac:dyDescent="0.2">
      <c r="A18" s="97"/>
      <c r="B18" s="97"/>
    </row>
  </sheetData>
  <mergeCells count="8">
    <mergeCell ref="A8:XFD8"/>
    <mergeCell ref="A9:XFD9"/>
    <mergeCell ref="A1:XFD1"/>
    <mergeCell ref="A2:XFD2"/>
    <mergeCell ref="A18:XFD18"/>
    <mergeCell ref="A17:XFD17"/>
    <mergeCell ref="A3:XFD3"/>
    <mergeCell ref="A5:XFD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sqref="A1:XFD1"/>
    </sheetView>
  </sheetViews>
  <sheetFormatPr baseColWidth="10" defaultRowHeight="12.75" x14ac:dyDescent="0.2"/>
  <cols>
    <col min="1" max="1" width="5.28515625" style="66" customWidth="1"/>
    <col min="2" max="2" width="42" bestFit="1" customWidth="1"/>
    <col min="3" max="3" width="13.140625" customWidth="1"/>
    <col min="4" max="4" width="8.140625" bestFit="1" customWidth="1"/>
    <col min="5" max="5" width="10.140625" customWidth="1"/>
    <col min="6" max="6" width="8.85546875" customWidth="1"/>
    <col min="7" max="7" width="15.42578125" customWidth="1"/>
  </cols>
  <sheetData>
    <row r="1" spans="1:7" s="131" customFormat="1" x14ac:dyDescent="0.2">
      <c r="A1" s="131" t="s">
        <v>285</v>
      </c>
    </row>
    <row r="2" spans="1:7" s="132" customFormat="1" x14ac:dyDescent="0.2">
      <c r="A2" s="132" t="s">
        <v>11</v>
      </c>
    </row>
    <row r="3" spans="1:7" s="134" customFormat="1" x14ac:dyDescent="0.2"/>
    <row r="4" spans="1:7" s="77" customFormat="1" x14ac:dyDescent="0.2">
      <c r="A4" s="82" t="s">
        <v>284</v>
      </c>
      <c r="B4" s="82" t="s">
        <v>283</v>
      </c>
      <c r="C4" s="81" t="s">
        <v>282</v>
      </c>
      <c r="D4" s="81" t="s">
        <v>281</v>
      </c>
      <c r="E4" s="81" t="s">
        <v>280</v>
      </c>
      <c r="F4" s="81" t="s">
        <v>279</v>
      </c>
      <c r="G4" s="81" t="s">
        <v>278</v>
      </c>
    </row>
    <row r="5" spans="1:7" s="77" customFormat="1" x14ac:dyDescent="0.2">
      <c r="A5" s="80"/>
      <c r="B5" s="80"/>
      <c r="C5" s="79" t="s">
        <v>276</v>
      </c>
      <c r="D5" s="79" t="s">
        <v>276</v>
      </c>
      <c r="E5" s="79" t="s">
        <v>277</v>
      </c>
      <c r="F5" s="79" t="s">
        <v>276</v>
      </c>
      <c r="G5" s="78" t="s">
        <v>275</v>
      </c>
    </row>
    <row r="6" spans="1:7" s="121" customFormat="1" x14ac:dyDescent="0.2"/>
    <row r="7" spans="1:7" s="25" customFormat="1" x14ac:dyDescent="0.2">
      <c r="A7" s="76">
        <v>1</v>
      </c>
      <c r="B7" s="23" t="s">
        <v>274</v>
      </c>
      <c r="C7" s="74">
        <v>5.18</v>
      </c>
      <c r="D7" s="74">
        <v>1E-3</v>
      </c>
      <c r="E7" s="74">
        <v>2.7050000000000001</v>
      </c>
      <c r="F7" s="74"/>
      <c r="G7" s="74">
        <f>SUM(C7:F7)</f>
        <v>7.8860000000000001</v>
      </c>
    </row>
    <row r="8" spans="1:7" s="135" customFormat="1" x14ac:dyDescent="0.2"/>
    <row r="9" spans="1:7" s="25" customFormat="1" x14ac:dyDescent="0.2">
      <c r="A9" s="76">
        <v>2</v>
      </c>
      <c r="B9" s="23" t="s">
        <v>273</v>
      </c>
      <c r="C9" s="74">
        <v>29.523</v>
      </c>
      <c r="D9" s="74">
        <v>42.204999999999998</v>
      </c>
      <c r="E9" s="74">
        <v>64.897000000000006</v>
      </c>
      <c r="F9" s="74">
        <v>3.0000000000000001E-3</v>
      </c>
      <c r="G9" s="74">
        <f>SUM(C9:F9)</f>
        <v>136.62799999999999</v>
      </c>
    </row>
    <row r="10" spans="1:7" s="135" customFormat="1" x14ac:dyDescent="0.2"/>
    <row r="11" spans="1:7" s="25" customFormat="1" x14ac:dyDescent="0.2">
      <c r="A11" s="76">
        <v>3</v>
      </c>
      <c r="B11" s="23" t="s">
        <v>272</v>
      </c>
      <c r="C11" s="74">
        <v>6.4210000000000003</v>
      </c>
      <c r="D11" s="74">
        <v>2.0169999999999999</v>
      </c>
      <c r="E11" s="74">
        <v>4.3419999999999996</v>
      </c>
      <c r="F11" s="74">
        <v>0</v>
      </c>
      <c r="G11" s="74">
        <f>SUM(C11:F11)</f>
        <v>12.780000000000001</v>
      </c>
    </row>
    <row r="12" spans="1:7" s="135" customFormat="1" x14ac:dyDescent="0.2"/>
    <row r="13" spans="1:7" s="25" customFormat="1" x14ac:dyDescent="0.2">
      <c r="A13" s="76">
        <v>4</v>
      </c>
      <c r="B13" s="23" t="s">
        <v>271</v>
      </c>
      <c r="C13" s="74">
        <v>15.933</v>
      </c>
      <c r="D13" s="74">
        <v>4.0000000000000001E-3</v>
      </c>
      <c r="E13" s="74">
        <v>1.7490000000000001</v>
      </c>
      <c r="F13" s="74"/>
      <c r="G13" s="74">
        <f>SUM(C13:F13)</f>
        <v>17.686</v>
      </c>
    </row>
    <row r="14" spans="1:7" s="135" customFormat="1" x14ac:dyDescent="0.2"/>
    <row r="15" spans="1:7" s="25" customFormat="1" x14ac:dyDescent="0.2">
      <c r="A15" s="76">
        <v>5</v>
      </c>
      <c r="B15" s="23" t="s">
        <v>270</v>
      </c>
      <c r="C15" s="74">
        <v>5.5789999999999997</v>
      </c>
      <c r="D15" s="74">
        <v>0.86799999999999999</v>
      </c>
      <c r="E15" s="74">
        <v>3.6680000000000001</v>
      </c>
      <c r="F15" s="74">
        <v>0</v>
      </c>
      <c r="G15" s="74">
        <f>SUM(C15:F15)</f>
        <v>10.115</v>
      </c>
    </row>
    <row r="16" spans="1:7" s="135" customFormat="1" x14ac:dyDescent="0.2"/>
    <row r="17" spans="1:7" s="25" customFormat="1" x14ac:dyDescent="0.2">
      <c r="A17" s="76">
        <v>6</v>
      </c>
      <c r="B17" s="23" t="s">
        <v>269</v>
      </c>
      <c r="C17" s="74">
        <v>25.94</v>
      </c>
      <c r="D17" s="74">
        <v>0.23499999999999999</v>
      </c>
      <c r="E17" s="74">
        <v>4.7270000000000003</v>
      </c>
      <c r="F17" s="74"/>
      <c r="G17" s="74">
        <f>SUM(C17:F17)</f>
        <v>30.902000000000001</v>
      </c>
    </row>
    <row r="18" spans="1:7" s="135" customFormat="1" x14ac:dyDescent="0.2"/>
    <row r="19" spans="1:7" s="25" customFormat="1" x14ac:dyDescent="0.2">
      <c r="A19" s="75">
        <v>10</v>
      </c>
      <c r="B19" s="23" t="s">
        <v>46</v>
      </c>
      <c r="C19" s="74">
        <v>59.66</v>
      </c>
      <c r="D19" s="74">
        <v>211.93799999999999</v>
      </c>
      <c r="E19" s="74">
        <v>55.744999999999997</v>
      </c>
      <c r="F19" s="74"/>
      <c r="G19" s="74">
        <f>SUM(C19:F19)</f>
        <v>327.34299999999996</v>
      </c>
    </row>
    <row r="20" spans="1:7" s="136" customFormat="1" x14ac:dyDescent="0.2"/>
    <row r="21" spans="1:7" x14ac:dyDescent="0.2">
      <c r="A21" s="73">
        <v>11</v>
      </c>
      <c r="B21" s="63" t="s">
        <v>268</v>
      </c>
      <c r="C21" s="70">
        <v>1892.788</v>
      </c>
      <c r="D21" s="70">
        <v>122.173</v>
      </c>
      <c r="E21" s="70">
        <v>503.44</v>
      </c>
      <c r="F21" s="70"/>
      <c r="G21" s="70">
        <f>SUM(C21:F21)</f>
        <v>2518.4009999999998</v>
      </c>
    </row>
    <row r="22" spans="1:7" s="136" customFormat="1" x14ac:dyDescent="0.2"/>
    <row r="23" spans="1:7" x14ac:dyDescent="0.2">
      <c r="A23" s="71">
        <v>12</v>
      </c>
      <c r="B23" s="63" t="s">
        <v>267</v>
      </c>
      <c r="C23" s="70">
        <v>124.111</v>
      </c>
      <c r="D23" s="70">
        <v>173.34</v>
      </c>
      <c r="E23" s="70">
        <v>109.864</v>
      </c>
      <c r="F23" s="70"/>
      <c r="G23" s="70">
        <f>SUM(C23:F23)</f>
        <v>407.31500000000005</v>
      </c>
    </row>
    <row r="24" spans="1:7" s="136" customFormat="1" x14ac:dyDescent="0.2"/>
    <row r="25" spans="1:7" x14ac:dyDescent="0.2">
      <c r="A25" s="71">
        <v>13</v>
      </c>
      <c r="B25" s="63" t="s">
        <v>266</v>
      </c>
      <c r="C25" s="70">
        <v>666.85699999999997</v>
      </c>
      <c r="D25" s="70">
        <v>64.777000000000001</v>
      </c>
      <c r="E25" s="70">
        <v>693.08500000000004</v>
      </c>
      <c r="F25" s="70">
        <v>0</v>
      </c>
      <c r="G25" s="70">
        <f>SUM(C25:F25)</f>
        <v>1424.7190000000001</v>
      </c>
    </row>
    <row r="26" spans="1:7" s="136" customFormat="1" x14ac:dyDescent="0.2"/>
    <row r="27" spans="1:7" x14ac:dyDescent="0.2">
      <c r="A27" s="71">
        <v>14</v>
      </c>
      <c r="B27" s="63" t="s">
        <v>265</v>
      </c>
      <c r="C27" s="70">
        <v>1111.5550000000001</v>
      </c>
      <c r="D27" s="70">
        <v>146.85</v>
      </c>
      <c r="E27" s="70">
        <v>799.69299999999998</v>
      </c>
      <c r="F27" s="70"/>
      <c r="G27" s="70">
        <f>SUM(C27:F27)</f>
        <v>2058.098</v>
      </c>
    </row>
    <row r="28" spans="1:7" s="136" customFormat="1" x14ac:dyDescent="0.2"/>
    <row r="29" spans="1:7" x14ac:dyDescent="0.2">
      <c r="A29" s="71">
        <v>15</v>
      </c>
      <c r="B29" s="63" t="s">
        <v>264</v>
      </c>
      <c r="C29" s="70">
        <v>667.48299999999995</v>
      </c>
      <c r="D29" s="70">
        <v>148.44399999999999</v>
      </c>
      <c r="E29" s="70">
        <v>381.29199999999997</v>
      </c>
      <c r="F29" s="70">
        <v>1E-3</v>
      </c>
      <c r="G29" s="70">
        <f>SUM(C29:F29)</f>
        <v>1197.2199999999998</v>
      </c>
    </row>
    <row r="30" spans="1:7" s="136" customFormat="1" x14ac:dyDescent="0.2"/>
    <row r="31" spans="1:7" x14ac:dyDescent="0.2">
      <c r="A31" s="71">
        <v>20</v>
      </c>
      <c r="B31" s="63" t="s">
        <v>263</v>
      </c>
      <c r="C31" s="70">
        <v>83.635000000000005</v>
      </c>
      <c r="D31" s="70">
        <v>5910.54</v>
      </c>
      <c r="E31" s="70">
        <v>495.92</v>
      </c>
      <c r="F31" s="70"/>
      <c r="G31" s="70">
        <f>SUM(C31:F31)</f>
        <v>6490.0950000000003</v>
      </c>
    </row>
    <row r="32" spans="1:7" s="136" customFormat="1" x14ac:dyDescent="0.2"/>
    <row r="33" spans="1:7" x14ac:dyDescent="0.2">
      <c r="A33" s="71">
        <v>21</v>
      </c>
      <c r="B33" s="63" t="s">
        <v>262</v>
      </c>
      <c r="C33" s="70">
        <v>80.421000000000006</v>
      </c>
      <c r="D33" s="70">
        <v>2774.1669999999999</v>
      </c>
      <c r="E33" s="70">
        <v>49.073</v>
      </c>
      <c r="F33" s="70">
        <v>2E-3</v>
      </c>
      <c r="G33" s="70">
        <f>SUM(C33:F33)</f>
        <v>2903.6629999999996</v>
      </c>
    </row>
    <row r="34" spans="1:7" s="136" customFormat="1" x14ac:dyDescent="0.2"/>
    <row r="35" spans="1:7" x14ac:dyDescent="0.2">
      <c r="A35" s="71">
        <v>22</v>
      </c>
      <c r="B35" s="63" t="s">
        <v>261</v>
      </c>
      <c r="C35" s="70"/>
      <c r="D35" s="70">
        <v>9966.2000000000007</v>
      </c>
      <c r="E35" s="70"/>
      <c r="F35" s="70"/>
      <c r="G35" s="70">
        <f>SUM(C35:F35)</f>
        <v>9966.2000000000007</v>
      </c>
    </row>
    <row r="36" spans="1:7" s="136" customFormat="1" x14ac:dyDescent="0.2"/>
    <row r="37" spans="1:7" x14ac:dyDescent="0.2">
      <c r="A37" s="71">
        <v>23</v>
      </c>
      <c r="B37" s="63" t="s">
        <v>260</v>
      </c>
      <c r="C37" s="70"/>
      <c r="D37" s="70">
        <v>8673.1759999999995</v>
      </c>
      <c r="E37" s="70">
        <v>0.38</v>
      </c>
      <c r="F37" s="70"/>
      <c r="G37" s="70">
        <f>SUM(C37:F37)</f>
        <v>8673.5559999999987</v>
      </c>
    </row>
    <row r="38" spans="1:7" s="136" customFormat="1" x14ac:dyDescent="0.2"/>
    <row r="39" spans="1:7" x14ac:dyDescent="0.2">
      <c r="A39" s="71">
        <v>24</v>
      </c>
      <c r="B39" s="63" t="s">
        <v>259</v>
      </c>
      <c r="C39" s="70">
        <v>27.359000000000002</v>
      </c>
      <c r="D39" s="70">
        <v>841.29</v>
      </c>
      <c r="E39" s="70">
        <v>56.899000000000001</v>
      </c>
      <c r="F39" s="70">
        <v>1E-3</v>
      </c>
      <c r="G39" s="70">
        <f>SUM(C39:F39)</f>
        <v>925.54899999999998</v>
      </c>
    </row>
    <row r="40" spans="1:7" s="136" customFormat="1" x14ac:dyDescent="0.2"/>
    <row r="41" spans="1:7" x14ac:dyDescent="0.2">
      <c r="A41" s="73">
        <v>25</v>
      </c>
      <c r="B41" s="63" t="s">
        <v>258</v>
      </c>
      <c r="C41" s="70"/>
      <c r="D41" s="70">
        <v>5884.9059999999999</v>
      </c>
      <c r="E41" s="70">
        <v>583.476</v>
      </c>
      <c r="F41" s="70"/>
      <c r="G41" s="70">
        <f>SUM(C41:F41)</f>
        <v>6468.3819999999996</v>
      </c>
    </row>
    <row r="42" spans="1:7" s="136" customFormat="1" x14ac:dyDescent="0.2"/>
    <row r="43" spans="1:7" x14ac:dyDescent="0.2">
      <c r="A43" s="71">
        <v>30</v>
      </c>
      <c r="B43" s="72" t="s">
        <v>257</v>
      </c>
      <c r="C43" s="70">
        <v>3502.2829999999999</v>
      </c>
      <c r="D43" s="70">
        <v>3909.5369999999998</v>
      </c>
      <c r="E43" s="70">
        <v>1082.0820000000001</v>
      </c>
      <c r="F43" s="70">
        <v>8.9999999999999993E-3</v>
      </c>
      <c r="G43" s="70">
        <f>SUM(C43:F43)</f>
        <v>8493.9110000000001</v>
      </c>
    </row>
    <row r="44" spans="1:7" s="136" customFormat="1" x14ac:dyDescent="0.2"/>
    <row r="45" spans="1:7" x14ac:dyDescent="0.2">
      <c r="A45" s="71">
        <v>31</v>
      </c>
      <c r="B45" s="63" t="s">
        <v>256</v>
      </c>
      <c r="C45" s="70">
        <v>51.145000000000003</v>
      </c>
      <c r="D45" s="70">
        <v>3899.9409999999998</v>
      </c>
      <c r="E45" s="70">
        <v>71.369</v>
      </c>
      <c r="F45" s="70">
        <v>1E-3</v>
      </c>
      <c r="G45" s="70">
        <f>SUM(C45:F45)</f>
        <v>4022.4560000000001</v>
      </c>
    </row>
    <row r="46" spans="1:7" s="136" customFormat="1" x14ac:dyDescent="0.2"/>
    <row r="47" spans="1:7" x14ac:dyDescent="0.2">
      <c r="A47" s="71">
        <v>33</v>
      </c>
      <c r="B47" s="63" t="s">
        <v>255</v>
      </c>
      <c r="C47" s="70"/>
      <c r="D47" s="70">
        <v>96.108000000000004</v>
      </c>
      <c r="E47" s="70">
        <v>1.792</v>
      </c>
      <c r="F47" s="70"/>
      <c r="G47" s="70">
        <f>SUM(C47:F47)</f>
        <v>97.9</v>
      </c>
    </row>
    <row r="48" spans="1:7" s="136" customFormat="1" x14ac:dyDescent="0.2"/>
    <row r="49" spans="1:7" x14ac:dyDescent="0.2">
      <c r="A49" s="71">
        <v>34</v>
      </c>
      <c r="B49" s="63" t="s">
        <v>254</v>
      </c>
      <c r="C49" s="70"/>
      <c r="D49" s="70">
        <v>392.36399999999998</v>
      </c>
      <c r="E49" s="70">
        <v>18.370999999999999</v>
      </c>
      <c r="F49" s="70"/>
      <c r="G49" s="70">
        <f>SUM(C49:F49)</f>
        <v>410.73499999999996</v>
      </c>
    </row>
    <row r="50" spans="1:7" s="136" customFormat="1" x14ac:dyDescent="0.2"/>
    <row r="51" spans="1:7" x14ac:dyDescent="0.2">
      <c r="A51" s="71">
        <v>40</v>
      </c>
      <c r="B51" s="63" t="s">
        <v>253</v>
      </c>
      <c r="C51" s="70">
        <v>141.905</v>
      </c>
      <c r="D51" s="70">
        <v>162.946</v>
      </c>
      <c r="E51" s="70">
        <v>152.86000000000001</v>
      </c>
      <c r="F51" s="70">
        <v>2E-3</v>
      </c>
      <c r="G51" s="70">
        <f>SUM(C51:F51)</f>
        <v>457.71300000000002</v>
      </c>
    </row>
    <row r="52" spans="1:7" s="136" customFormat="1" x14ac:dyDescent="0.2"/>
    <row r="53" spans="1:7" x14ac:dyDescent="0.2">
      <c r="A53" s="71">
        <v>41</v>
      </c>
      <c r="B53" s="63" t="s">
        <v>107</v>
      </c>
      <c r="C53" s="70">
        <v>67.001999999999995</v>
      </c>
      <c r="D53" s="70">
        <v>3158.672</v>
      </c>
      <c r="E53" s="70">
        <v>840.42100000000005</v>
      </c>
      <c r="F53" s="70"/>
      <c r="G53" s="70">
        <f>SUM(C53:F53)</f>
        <v>4066.0950000000003</v>
      </c>
    </row>
    <row r="54" spans="1:7" s="136" customFormat="1" x14ac:dyDescent="0.2"/>
    <row r="55" spans="1:7" x14ac:dyDescent="0.2">
      <c r="A55" s="71">
        <v>42</v>
      </c>
      <c r="B55" s="63" t="s">
        <v>252</v>
      </c>
      <c r="C55" s="70">
        <v>158.13800000000001</v>
      </c>
      <c r="D55" s="70">
        <v>1798.4349999999999</v>
      </c>
      <c r="E55" s="70">
        <v>142.24299999999999</v>
      </c>
      <c r="F55" s="70">
        <v>0.55400000000000005</v>
      </c>
      <c r="G55" s="70">
        <f>SUM(C55:F55)</f>
        <v>2099.37</v>
      </c>
    </row>
    <row r="56" spans="1:7" s="136" customFormat="1" x14ac:dyDescent="0.2"/>
    <row r="57" spans="1:7" x14ac:dyDescent="0.2">
      <c r="A57" s="71">
        <v>43</v>
      </c>
      <c r="B57" s="63" t="s">
        <v>251</v>
      </c>
      <c r="C57" s="70"/>
      <c r="D57" s="70">
        <v>588.71400000000006</v>
      </c>
      <c r="E57" s="70">
        <v>71.356999999999999</v>
      </c>
      <c r="F57" s="70"/>
      <c r="G57" s="70">
        <f>SUM(C57:F57)</f>
        <v>660.07100000000003</v>
      </c>
    </row>
    <row r="58" spans="1:7" s="136" customFormat="1" x14ac:dyDescent="0.2"/>
    <row r="59" spans="1:7" x14ac:dyDescent="0.2">
      <c r="A59" s="71">
        <v>44</v>
      </c>
      <c r="B59" s="63" t="s">
        <v>250</v>
      </c>
      <c r="C59" s="70"/>
      <c r="D59" s="70">
        <v>803.995</v>
      </c>
      <c r="E59" s="70">
        <v>2E-3</v>
      </c>
      <c r="F59" s="70"/>
      <c r="G59" s="70">
        <f>SUM(C59:F59)</f>
        <v>803.99699999999996</v>
      </c>
    </row>
    <row r="60" spans="1:7" s="136" customFormat="1" x14ac:dyDescent="0.2"/>
    <row r="61" spans="1:7" x14ac:dyDescent="0.2">
      <c r="A61" s="71">
        <v>45</v>
      </c>
      <c r="B61" s="63" t="s">
        <v>249</v>
      </c>
      <c r="C61" s="70"/>
      <c r="D61" s="70">
        <v>603.34299999999996</v>
      </c>
      <c r="E61" s="70">
        <v>56.23</v>
      </c>
      <c r="F61" s="70"/>
      <c r="G61" s="70">
        <f>SUM(C61:F61)</f>
        <v>659.57299999999998</v>
      </c>
    </row>
    <row r="62" spans="1:7" s="136" customFormat="1" x14ac:dyDescent="0.2"/>
    <row r="63" spans="1:7" x14ac:dyDescent="0.2">
      <c r="A63" s="71">
        <v>46</v>
      </c>
      <c r="B63" s="63" t="s">
        <v>248</v>
      </c>
      <c r="C63" s="70"/>
      <c r="D63" s="70">
        <v>1084.3330000000001</v>
      </c>
      <c r="E63" s="70">
        <v>1.605</v>
      </c>
      <c r="F63" s="70">
        <v>10.000999999999999</v>
      </c>
      <c r="G63" s="70">
        <f>SUM(C63:F63)</f>
        <v>1095.9390000000001</v>
      </c>
    </row>
    <row r="64" spans="1:7" s="136" customFormat="1" x14ac:dyDescent="0.2"/>
    <row r="65" spans="1:7" x14ac:dyDescent="0.2">
      <c r="A65" s="71">
        <v>51</v>
      </c>
      <c r="B65" s="63" t="s">
        <v>247</v>
      </c>
      <c r="C65" s="70"/>
      <c r="D65" s="70">
        <v>309.36399999999998</v>
      </c>
      <c r="E65" s="70">
        <v>1E-3</v>
      </c>
      <c r="F65" s="70">
        <v>3</v>
      </c>
      <c r="G65" s="70">
        <f>SUM(C65:F65)</f>
        <v>312.36499999999995</v>
      </c>
    </row>
    <row r="66" spans="1:7" s="136" customFormat="1" x14ac:dyDescent="0.2"/>
    <row r="67" spans="1:7" x14ac:dyDescent="0.2">
      <c r="A67" s="71">
        <v>58</v>
      </c>
      <c r="B67" s="63" t="s">
        <v>246</v>
      </c>
      <c r="C67" s="70"/>
      <c r="D67" s="70"/>
      <c r="E67" s="70"/>
      <c r="F67" s="70">
        <v>7321.2120000000004</v>
      </c>
      <c r="G67" s="70">
        <f>SUM(C67:F67)</f>
        <v>7321.2120000000004</v>
      </c>
    </row>
    <row r="68" spans="1:7" s="136" customFormat="1" x14ac:dyDescent="0.2"/>
    <row r="69" spans="1:7" x14ac:dyDescent="0.2">
      <c r="A69" s="69"/>
      <c r="B69" s="68" t="s">
        <v>245</v>
      </c>
      <c r="C69" s="67">
        <f>SUM(C7:C67)</f>
        <v>8722.9180000000033</v>
      </c>
      <c r="D69" s="67">
        <f>SUM(D7:D67)</f>
        <v>51770.883000000002</v>
      </c>
      <c r="E69" s="67">
        <f>SUM(E7:E67)</f>
        <v>6249.2880000000005</v>
      </c>
      <c r="F69" s="67">
        <f>SUM(F7:F67)</f>
        <v>7334.7860000000001</v>
      </c>
      <c r="G69" s="67">
        <f>SUM(G7:G67)</f>
        <v>74077.875000000015</v>
      </c>
    </row>
    <row r="71" spans="1:7" s="133" customFormat="1" x14ac:dyDescent="0.2">
      <c r="A71" s="133" t="s">
        <v>244</v>
      </c>
    </row>
    <row r="72" spans="1:7" s="133" customFormat="1" x14ac:dyDescent="0.2"/>
  </sheetData>
  <mergeCells count="37">
    <mergeCell ref="A48:XFD48"/>
    <mergeCell ref="A50:XFD50"/>
    <mergeCell ref="A52:XFD52"/>
    <mergeCell ref="A54:XFD54"/>
    <mergeCell ref="A68:XFD68"/>
    <mergeCell ref="A56:XFD56"/>
    <mergeCell ref="A58:XFD58"/>
    <mergeCell ref="A60:XFD60"/>
    <mergeCell ref="A62:XFD62"/>
    <mergeCell ref="A64:XFD64"/>
    <mergeCell ref="A66:XFD66"/>
    <mergeCell ref="A38:XFD38"/>
    <mergeCell ref="A40:XFD40"/>
    <mergeCell ref="A42:XFD42"/>
    <mergeCell ref="A44:XFD44"/>
    <mergeCell ref="A46:XFD46"/>
    <mergeCell ref="A28:XFD28"/>
    <mergeCell ref="A30:XFD30"/>
    <mergeCell ref="A32:XFD32"/>
    <mergeCell ref="A34:XFD34"/>
    <mergeCell ref="A36:XFD36"/>
    <mergeCell ref="A1:XFD1"/>
    <mergeCell ref="A2:XFD2"/>
    <mergeCell ref="A72:XFD72"/>
    <mergeCell ref="A71:XFD71"/>
    <mergeCell ref="A3:XFD3"/>
    <mergeCell ref="A6:XFD6"/>
    <mergeCell ref="A8:XFD8"/>
    <mergeCell ref="A10:XFD10"/>
    <mergeCell ref="A12:XFD12"/>
    <mergeCell ref="A14:XFD14"/>
    <mergeCell ref="A16:XFD16"/>
    <mergeCell ref="A18:XFD18"/>
    <mergeCell ref="A20:XFD20"/>
    <mergeCell ref="A22:XFD22"/>
    <mergeCell ref="A24:XFD24"/>
    <mergeCell ref="A26:XFD26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sqref="A1:XFD1"/>
    </sheetView>
  </sheetViews>
  <sheetFormatPr baseColWidth="10" defaultRowHeight="12.75" x14ac:dyDescent="0.2"/>
  <cols>
    <col min="1" max="1" width="5.28515625" style="66" customWidth="1"/>
    <col min="2" max="2" width="42" bestFit="1" customWidth="1"/>
    <col min="3" max="3" width="13.140625" customWidth="1"/>
    <col min="4" max="4" width="8.140625" bestFit="1" customWidth="1"/>
    <col min="5" max="5" width="10.140625" customWidth="1"/>
    <col min="6" max="6" width="10.140625" bestFit="1" customWidth="1"/>
    <col min="7" max="7" width="12.42578125" bestFit="1" customWidth="1"/>
  </cols>
  <sheetData>
    <row r="1" spans="1:7" s="131" customFormat="1" x14ac:dyDescent="0.2">
      <c r="A1" s="131" t="s">
        <v>291</v>
      </c>
    </row>
    <row r="2" spans="1:7" s="132" customFormat="1" x14ac:dyDescent="0.2">
      <c r="A2" s="132" t="s">
        <v>11</v>
      </c>
    </row>
    <row r="3" spans="1:7" s="134" customFormat="1" x14ac:dyDescent="0.2"/>
    <row r="4" spans="1:7" s="77" customFormat="1" ht="25.5" customHeight="1" x14ac:dyDescent="0.2">
      <c r="A4" s="85" t="s">
        <v>284</v>
      </c>
      <c r="B4" s="85" t="s">
        <v>283</v>
      </c>
      <c r="C4" s="84" t="s">
        <v>290</v>
      </c>
      <c r="D4" s="84" t="s">
        <v>289</v>
      </c>
      <c r="E4" s="84" t="s">
        <v>288</v>
      </c>
      <c r="F4" s="84" t="s">
        <v>287</v>
      </c>
      <c r="G4" s="83" t="s">
        <v>286</v>
      </c>
    </row>
    <row r="5" spans="1:7" s="121" customFormat="1" x14ac:dyDescent="0.2"/>
    <row r="6" spans="1:7" s="25" customFormat="1" x14ac:dyDescent="0.2">
      <c r="A6" s="76">
        <v>1</v>
      </c>
      <c r="B6" s="23" t="s">
        <v>274</v>
      </c>
      <c r="C6" s="74">
        <v>7.7229999999999999</v>
      </c>
      <c r="D6" s="74">
        <v>1E-3</v>
      </c>
      <c r="E6" s="74">
        <v>9.6000000000000002E-2</v>
      </c>
      <c r="F6" s="74">
        <v>1.4E-2</v>
      </c>
      <c r="G6" s="74">
        <f>SUM(C6:F6)</f>
        <v>7.8340000000000005</v>
      </c>
    </row>
    <row r="7" spans="1:7" s="135" customFormat="1" x14ac:dyDescent="0.2"/>
    <row r="8" spans="1:7" s="25" customFormat="1" x14ac:dyDescent="0.2">
      <c r="A8" s="76">
        <v>2</v>
      </c>
      <c r="B8" s="23" t="s">
        <v>273</v>
      </c>
      <c r="C8" s="74">
        <v>92.4</v>
      </c>
      <c r="D8" s="74">
        <v>42.204999999999998</v>
      </c>
      <c r="E8" s="74">
        <v>1.6339999999999999</v>
      </c>
      <c r="F8" s="74">
        <v>0.09</v>
      </c>
      <c r="G8" s="74">
        <f>SUM(C8:F8)</f>
        <v>136.32900000000001</v>
      </c>
    </row>
    <row r="9" spans="1:7" s="135" customFormat="1" x14ac:dyDescent="0.2"/>
    <row r="10" spans="1:7" s="25" customFormat="1" x14ac:dyDescent="0.2">
      <c r="A10" s="76">
        <v>3</v>
      </c>
      <c r="B10" s="23" t="s">
        <v>272</v>
      </c>
      <c r="C10" s="74">
        <v>10.614000000000001</v>
      </c>
      <c r="D10" s="74">
        <v>2.0169999999999999</v>
      </c>
      <c r="E10" s="74">
        <v>0.154</v>
      </c>
      <c r="F10" s="74">
        <v>0.02</v>
      </c>
      <c r="G10" s="74">
        <f>SUM(C10:F10)</f>
        <v>12.805</v>
      </c>
    </row>
    <row r="11" spans="1:7" s="135" customFormat="1" x14ac:dyDescent="0.2"/>
    <row r="12" spans="1:7" s="25" customFormat="1" x14ac:dyDescent="0.2">
      <c r="A12" s="76">
        <v>4</v>
      </c>
      <c r="B12" s="23" t="s">
        <v>271</v>
      </c>
      <c r="C12" s="74">
        <v>17.751999999999999</v>
      </c>
      <c r="D12" s="74">
        <v>4.0000000000000001E-3</v>
      </c>
      <c r="E12" s="74">
        <v>0.36799999999999999</v>
      </c>
      <c r="F12" s="74">
        <v>2.1999999999999999E-2</v>
      </c>
      <c r="G12" s="74">
        <f>SUM(C12:F12)</f>
        <v>18.145999999999997</v>
      </c>
    </row>
    <row r="13" spans="1:7" s="135" customFormat="1" x14ac:dyDescent="0.2"/>
    <row r="14" spans="1:7" s="25" customFormat="1" x14ac:dyDescent="0.2">
      <c r="A14" s="76">
        <v>5</v>
      </c>
      <c r="B14" s="23" t="s">
        <v>270</v>
      </c>
      <c r="C14" s="74">
        <v>9.2200000000000006</v>
      </c>
      <c r="D14" s="74">
        <v>0.86799999999999999</v>
      </c>
      <c r="E14" s="74">
        <v>9.5000000000000001E-2</v>
      </c>
      <c r="F14" s="74">
        <v>2.5999999999999999E-2</v>
      </c>
      <c r="G14" s="74">
        <f>SUM(C14:F14)</f>
        <v>10.209000000000001</v>
      </c>
    </row>
    <row r="15" spans="1:7" s="135" customFormat="1" x14ac:dyDescent="0.2"/>
    <row r="16" spans="1:7" s="25" customFormat="1" x14ac:dyDescent="0.2">
      <c r="A16" s="76">
        <v>6</v>
      </c>
      <c r="B16" s="23" t="s">
        <v>269</v>
      </c>
      <c r="C16" s="74">
        <v>30.219000000000001</v>
      </c>
      <c r="D16" s="74">
        <v>0.23499999999999999</v>
      </c>
      <c r="E16" s="74">
        <v>0.13300000000000001</v>
      </c>
      <c r="F16" s="74">
        <v>3.5000000000000003E-2</v>
      </c>
      <c r="G16" s="74">
        <f>SUM(C16:F16)</f>
        <v>30.622</v>
      </c>
    </row>
    <row r="17" spans="1:7" s="135" customFormat="1" x14ac:dyDescent="0.2"/>
    <row r="18" spans="1:7" s="25" customFormat="1" x14ac:dyDescent="0.2">
      <c r="A18" s="75">
        <v>10</v>
      </c>
      <c r="B18" s="23" t="s">
        <v>46</v>
      </c>
      <c r="C18" s="74">
        <v>114.139</v>
      </c>
      <c r="D18" s="74">
        <v>218.874</v>
      </c>
      <c r="E18" s="74">
        <v>2.6349999999999998</v>
      </c>
      <c r="F18" s="74">
        <v>0.17499999999999999</v>
      </c>
      <c r="G18" s="74">
        <f>SUM(C18:F18)</f>
        <v>335.82299999999998</v>
      </c>
    </row>
    <row r="19" spans="1:7" s="136" customFormat="1" x14ac:dyDescent="0.2"/>
    <row r="20" spans="1:7" x14ac:dyDescent="0.2">
      <c r="A20" s="73">
        <v>11</v>
      </c>
      <c r="B20" s="63" t="s">
        <v>268</v>
      </c>
      <c r="C20" s="70">
        <v>2364.471</v>
      </c>
      <c r="D20" s="70">
        <v>122.173</v>
      </c>
      <c r="E20" s="70">
        <v>16.456</v>
      </c>
      <c r="F20" s="70">
        <v>1.9259999999999999</v>
      </c>
      <c r="G20" s="70">
        <f>SUM(C20:F20)</f>
        <v>2505.0260000000003</v>
      </c>
    </row>
    <row r="21" spans="1:7" s="136" customFormat="1" x14ac:dyDescent="0.2"/>
    <row r="22" spans="1:7" x14ac:dyDescent="0.2">
      <c r="A22" s="71">
        <v>12</v>
      </c>
      <c r="B22" s="63" t="s">
        <v>267</v>
      </c>
      <c r="C22" s="70">
        <v>222.31800000000001</v>
      </c>
      <c r="D22" s="70">
        <v>173.34</v>
      </c>
      <c r="E22" s="70">
        <v>6.8890000000000002</v>
      </c>
      <c r="F22" s="70">
        <v>9.8000000000000004E-2</v>
      </c>
      <c r="G22" s="70">
        <f>SUM(C22:F22)</f>
        <v>402.64500000000004</v>
      </c>
    </row>
    <row r="23" spans="1:7" s="136" customFormat="1" x14ac:dyDescent="0.2"/>
    <row r="24" spans="1:7" x14ac:dyDescent="0.2">
      <c r="A24" s="71">
        <v>13</v>
      </c>
      <c r="B24" s="63" t="s">
        <v>266</v>
      </c>
      <c r="C24" s="70">
        <v>1210.5909999999999</v>
      </c>
      <c r="D24" s="70">
        <v>64.777000000000001</v>
      </c>
      <c r="E24" s="70">
        <v>13.779</v>
      </c>
      <c r="F24" s="70">
        <v>5.0000000000000001E-3</v>
      </c>
      <c r="G24" s="70">
        <f>SUM(C24:F24)</f>
        <v>1289.152</v>
      </c>
    </row>
    <row r="25" spans="1:7" s="136" customFormat="1" x14ac:dyDescent="0.2"/>
    <row r="26" spans="1:7" x14ac:dyDescent="0.2">
      <c r="A26" s="71">
        <v>14</v>
      </c>
      <c r="B26" s="63" t="s">
        <v>265</v>
      </c>
      <c r="C26" s="70">
        <v>1743.8019999999999</v>
      </c>
      <c r="D26" s="70">
        <v>146.85</v>
      </c>
      <c r="E26" s="70">
        <v>256.697</v>
      </c>
      <c r="F26" s="70">
        <v>2.0030000000000001</v>
      </c>
      <c r="G26" s="70">
        <f>SUM(C26:F26)</f>
        <v>2149.3519999999999</v>
      </c>
    </row>
    <row r="27" spans="1:7" s="136" customFormat="1" x14ac:dyDescent="0.2"/>
    <row r="28" spans="1:7" x14ac:dyDescent="0.2">
      <c r="A28" s="71">
        <v>15</v>
      </c>
      <c r="B28" s="63" t="s">
        <v>264</v>
      </c>
      <c r="C28" s="70">
        <v>1039.154</v>
      </c>
      <c r="D28" s="70">
        <v>148.44399999999999</v>
      </c>
      <c r="E28" s="70">
        <v>4.3520000000000003</v>
      </c>
      <c r="F28" s="70">
        <v>1.8340000000000001</v>
      </c>
      <c r="G28" s="70">
        <f>SUM(C28:F28)</f>
        <v>1193.7840000000001</v>
      </c>
    </row>
    <row r="29" spans="1:7" s="136" customFormat="1" x14ac:dyDescent="0.2"/>
    <row r="30" spans="1:7" x14ac:dyDescent="0.2">
      <c r="A30" s="71">
        <v>20</v>
      </c>
      <c r="B30" s="63" t="s">
        <v>263</v>
      </c>
      <c r="C30" s="70">
        <v>495.00200000000001</v>
      </c>
      <c r="D30" s="70">
        <v>5910.54</v>
      </c>
      <c r="E30" s="70">
        <v>0.1</v>
      </c>
      <c r="F30" s="70">
        <v>0.151</v>
      </c>
      <c r="G30" s="70">
        <f>SUM(C30:F30)</f>
        <v>6405.7930000000006</v>
      </c>
    </row>
    <row r="31" spans="1:7" s="136" customFormat="1" x14ac:dyDescent="0.2"/>
    <row r="32" spans="1:7" x14ac:dyDescent="0.2">
      <c r="A32" s="71">
        <v>21</v>
      </c>
      <c r="B32" s="63" t="s">
        <v>262</v>
      </c>
      <c r="C32" s="70">
        <v>125.607</v>
      </c>
      <c r="D32" s="70">
        <v>2772.1669999999999</v>
      </c>
      <c r="E32" s="70">
        <v>0.3</v>
      </c>
      <c r="F32" s="70">
        <v>2.7010000000000001</v>
      </c>
      <c r="G32" s="70">
        <f>SUM(C32:F32)</f>
        <v>2900.7750000000001</v>
      </c>
    </row>
    <row r="33" spans="1:7" s="136" customFormat="1" x14ac:dyDescent="0.2"/>
    <row r="34" spans="1:7" x14ac:dyDescent="0.2">
      <c r="A34" s="71">
        <v>22</v>
      </c>
      <c r="B34" s="63" t="s">
        <v>261</v>
      </c>
      <c r="C34" s="70"/>
      <c r="D34" s="70">
        <v>9966.2000000000007</v>
      </c>
      <c r="E34" s="70"/>
      <c r="F34" s="70"/>
      <c r="G34" s="70">
        <f>SUM(C34:F34)</f>
        <v>9966.2000000000007</v>
      </c>
    </row>
    <row r="35" spans="1:7" s="136" customFormat="1" x14ac:dyDescent="0.2"/>
    <row r="36" spans="1:7" x14ac:dyDescent="0.2">
      <c r="A36" s="71">
        <v>23</v>
      </c>
      <c r="B36" s="63" t="s">
        <v>260</v>
      </c>
      <c r="C36" s="70">
        <v>0.38</v>
      </c>
      <c r="D36" s="70">
        <v>8693.4609999999993</v>
      </c>
      <c r="E36" s="70"/>
      <c r="F36" s="70">
        <v>2.5000000000000001E-2</v>
      </c>
      <c r="G36" s="70">
        <f>SUM(C36:F36)</f>
        <v>8693.8659999999982</v>
      </c>
    </row>
    <row r="37" spans="1:7" s="136" customFormat="1" x14ac:dyDescent="0.2"/>
    <row r="38" spans="1:7" x14ac:dyDescent="0.2">
      <c r="A38" s="71">
        <v>24</v>
      </c>
      <c r="B38" s="63" t="s">
        <v>259</v>
      </c>
      <c r="C38" s="70">
        <v>84.14</v>
      </c>
      <c r="D38" s="70">
        <v>841.29</v>
      </c>
      <c r="E38" s="70">
        <v>0.32200000000000001</v>
      </c>
      <c r="F38" s="70">
        <v>7.8E-2</v>
      </c>
      <c r="G38" s="70">
        <f>SUM(C38:F38)</f>
        <v>925.82999999999993</v>
      </c>
    </row>
    <row r="39" spans="1:7" s="136" customFormat="1" x14ac:dyDescent="0.2"/>
    <row r="40" spans="1:7" x14ac:dyDescent="0.2">
      <c r="A40" s="73">
        <v>25</v>
      </c>
      <c r="B40" s="63" t="s">
        <v>258</v>
      </c>
      <c r="C40" s="70">
        <v>570.21400000000006</v>
      </c>
      <c r="D40" s="70">
        <v>5867.165</v>
      </c>
      <c r="E40" s="70"/>
      <c r="F40" s="70">
        <v>129.001</v>
      </c>
      <c r="G40" s="70">
        <f>SUM(C40:F40)</f>
        <v>6566.38</v>
      </c>
    </row>
    <row r="41" spans="1:7" s="136" customFormat="1" x14ac:dyDescent="0.2"/>
    <row r="42" spans="1:7" x14ac:dyDescent="0.2">
      <c r="A42" s="71">
        <v>30</v>
      </c>
      <c r="B42" s="72" t="s">
        <v>257</v>
      </c>
      <c r="C42" s="70">
        <v>4552.9920000000002</v>
      </c>
      <c r="D42" s="70">
        <v>3910.817</v>
      </c>
      <c r="E42" s="70">
        <v>36.790999999999997</v>
      </c>
      <c r="F42" s="70">
        <v>2.2639999999999998</v>
      </c>
      <c r="G42" s="70">
        <f>SUM(C42:F42)</f>
        <v>8502.8639999999996</v>
      </c>
    </row>
    <row r="43" spans="1:7" s="136" customFormat="1" x14ac:dyDescent="0.2"/>
    <row r="44" spans="1:7" x14ac:dyDescent="0.2">
      <c r="A44" s="71">
        <v>31</v>
      </c>
      <c r="B44" s="63" t="s">
        <v>256</v>
      </c>
      <c r="C44" s="70">
        <v>117.58</v>
      </c>
      <c r="D44" s="70">
        <v>3899.9409999999998</v>
      </c>
      <c r="E44" s="70">
        <v>4.0990000000000002</v>
      </c>
      <c r="F44" s="70">
        <v>0.39500000000000002</v>
      </c>
      <c r="G44" s="70">
        <f>SUM(C44:F44)</f>
        <v>4022.0149999999999</v>
      </c>
    </row>
    <row r="45" spans="1:7" s="136" customFormat="1" x14ac:dyDescent="0.2"/>
    <row r="46" spans="1:7" x14ac:dyDescent="0.2">
      <c r="A46" s="71">
        <v>33</v>
      </c>
      <c r="B46" s="63" t="s">
        <v>255</v>
      </c>
      <c r="C46" s="70">
        <v>1.792</v>
      </c>
      <c r="D46" s="70">
        <v>96.108000000000004</v>
      </c>
      <c r="E46" s="70"/>
      <c r="F46" s="70"/>
      <c r="G46" s="70">
        <f>SUM(C46:F46)</f>
        <v>97.9</v>
      </c>
    </row>
    <row r="47" spans="1:7" s="136" customFormat="1" x14ac:dyDescent="0.2"/>
    <row r="48" spans="1:7" x14ac:dyDescent="0.2">
      <c r="A48" s="71">
        <v>34</v>
      </c>
      <c r="B48" s="63" t="s">
        <v>254</v>
      </c>
      <c r="C48" s="70">
        <v>15.371</v>
      </c>
      <c r="D48" s="70">
        <v>390.72500000000002</v>
      </c>
      <c r="E48" s="70">
        <v>4.0000000000000001E-3</v>
      </c>
      <c r="F48" s="70"/>
      <c r="G48" s="70">
        <f>SUM(C48:F48)</f>
        <v>406.1</v>
      </c>
    </row>
    <row r="49" spans="1:7" s="136" customFormat="1" x14ac:dyDescent="0.2"/>
    <row r="50" spans="1:7" x14ac:dyDescent="0.2">
      <c r="A50" s="71">
        <v>40</v>
      </c>
      <c r="B50" s="63" t="s">
        <v>253</v>
      </c>
      <c r="C50" s="70">
        <v>237.46600000000001</v>
      </c>
      <c r="D50" s="70">
        <v>162.946</v>
      </c>
      <c r="E50" s="70">
        <v>20.446999999999999</v>
      </c>
      <c r="F50" s="70">
        <v>0.51100000000000001</v>
      </c>
      <c r="G50" s="70">
        <f>SUM(C50:F50)</f>
        <v>421.37000000000006</v>
      </c>
    </row>
    <row r="51" spans="1:7" s="136" customFormat="1" x14ac:dyDescent="0.2"/>
    <row r="52" spans="1:7" x14ac:dyDescent="0.2">
      <c r="A52" s="71">
        <v>41</v>
      </c>
      <c r="B52" s="63" t="s">
        <v>107</v>
      </c>
      <c r="C52" s="70">
        <v>891.7</v>
      </c>
      <c r="D52" s="70">
        <v>2017.61</v>
      </c>
      <c r="E52" s="70">
        <v>4.4530000000000003</v>
      </c>
      <c r="F52" s="70">
        <v>0.30199999999999999</v>
      </c>
      <c r="G52" s="70">
        <f>SUM(C52:F52)</f>
        <v>2914.0650000000001</v>
      </c>
    </row>
    <row r="53" spans="1:7" s="136" customFormat="1" x14ac:dyDescent="0.2"/>
    <row r="54" spans="1:7" x14ac:dyDescent="0.2">
      <c r="A54" s="71">
        <v>42</v>
      </c>
      <c r="B54" s="63" t="s">
        <v>252</v>
      </c>
      <c r="C54" s="70">
        <v>286.565</v>
      </c>
      <c r="D54" s="70">
        <v>1798.4349999999999</v>
      </c>
      <c r="E54" s="70">
        <v>8.2479999999999993</v>
      </c>
      <c r="F54" s="70">
        <v>0.25</v>
      </c>
      <c r="G54" s="70">
        <f>SUM(C54:F54)</f>
        <v>2093.498</v>
      </c>
    </row>
    <row r="55" spans="1:7" s="136" customFormat="1" x14ac:dyDescent="0.2"/>
    <row r="56" spans="1:7" x14ac:dyDescent="0.2">
      <c r="A56" s="71">
        <v>43</v>
      </c>
      <c r="B56" s="63" t="s">
        <v>251</v>
      </c>
      <c r="C56" s="70">
        <v>69.456999999999994</v>
      </c>
      <c r="D56" s="70">
        <v>588.71400000000006</v>
      </c>
      <c r="E56" s="70">
        <v>0.08</v>
      </c>
      <c r="F56" s="70"/>
      <c r="G56" s="70">
        <f>SUM(C56:F56)</f>
        <v>658.25100000000009</v>
      </c>
    </row>
    <row r="57" spans="1:7" s="136" customFormat="1" x14ac:dyDescent="0.2"/>
    <row r="58" spans="1:7" x14ac:dyDescent="0.2">
      <c r="A58" s="71">
        <v>44</v>
      </c>
      <c r="B58" s="63" t="s">
        <v>250</v>
      </c>
      <c r="C58" s="70">
        <v>2E-3</v>
      </c>
      <c r="D58" s="70">
        <v>803.995</v>
      </c>
      <c r="E58" s="70"/>
      <c r="F58" s="70"/>
      <c r="G58" s="70">
        <f>SUM(C58:F58)</f>
        <v>803.99699999999996</v>
      </c>
    </row>
    <row r="59" spans="1:7" s="136" customFormat="1" x14ac:dyDescent="0.2"/>
    <row r="60" spans="1:7" x14ac:dyDescent="0.2">
      <c r="A60" s="71">
        <v>45</v>
      </c>
      <c r="B60" s="63" t="s">
        <v>249</v>
      </c>
      <c r="C60" s="70">
        <v>56.228000000000002</v>
      </c>
      <c r="D60" s="70">
        <v>569.46699999999998</v>
      </c>
      <c r="E60" s="70">
        <v>1140.8699999999999</v>
      </c>
      <c r="F60" s="70">
        <v>493.87599999999998</v>
      </c>
      <c r="G60" s="70">
        <f>SUM(C60:F60)</f>
        <v>2260.4409999999998</v>
      </c>
    </row>
    <row r="61" spans="1:7" s="136" customFormat="1" x14ac:dyDescent="0.2"/>
    <row r="62" spans="1:7" x14ac:dyDescent="0.2">
      <c r="A62" s="71">
        <v>46</v>
      </c>
      <c r="B62" s="63" t="s">
        <v>248</v>
      </c>
      <c r="C62" s="70">
        <v>11.805999999999999</v>
      </c>
      <c r="D62" s="70">
        <v>1080.8330000000001</v>
      </c>
      <c r="E62" s="70">
        <v>2E-3</v>
      </c>
      <c r="F62" s="70">
        <v>1336.6089999999999</v>
      </c>
      <c r="G62" s="70">
        <f>SUM(C62:F62)</f>
        <v>2429.25</v>
      </c>
    </row>
    <row r="63" spans="1:7" s="136" customFormat="1" x14ac:dyDescent="0.2"/>
    <row r="64" spans="1:7" x14ac:dyDescent="0.2">
      <c r="A64" s="71">
        <v>51</v>
      </c>
      <c r="B64" s="63" t="s">
        <v>247</v>
      </c>
      <c r="C64" s="70">
        <v>28.106999999999999</v>
      </c>
      <c r="D64" s="70">
        <v>309.36399999999998</v>
      </c>
      <c r="E64" s="70"/>
      <c r="F64" s="70"/>
      <c r="G64" s="70">
        <f>SUM(C64:F64)</f>
        <v>337.471</v>
      </c>
    </row>
    <row r="65" spans="1:7" s="136" customFormat="1" x14ac:dyDescent="0.2"/>
    <row r="66" spans="1:7" x14ac:dyDescent="0.2">
      <c r="A66" s="71">
        <v>58</v>
      </c>
      <c r="B66" s="63" t="s">
        <v>246</v>
      </c>
      <c r="C66" s="70">
        <v>6508.0129999999999</v>
      </c>
      <c r="D66" s="70"/>
      <c r="E66" s="70"/>
      <c r="F66" s="70"/>
      <c r="G66" s="70">
        <f>SUM(C66:F66)</f>
        <v>6508.0129999999999</v>
      </c>
    </row>
    <row r="67" spans="1:7" s="136" customFormat="1" x14ac:dyDescent="0.2"/>
    <row r="68" spans="1:7" x14ac:dyDescent="0.2">
      <c r="A68" s="69"/>
      <c r="B68" s="68" t="s">
        <v>245</v>
      </c>
      <c r="C68" s="67">
        <f>SUM(C6:C66)</f>
        <v>20914.825000000001</v>
      </c>
      <c r="D68" s="67">
        <f>SUM(D6:D66)</f>
        <v>50599.565999999999</v>
      </c>
      <c r="E68" s="67">
        <f>SUM(E6:E66)</f>
        <v>1519.0039999999999</v>
      </c>
      <c r="F68" s="67">
        <f>SUM(F6:F66)</f>
        <v>1972.4110000000001</v>
      </c>
      <c r="G68" s="67">
        <f>SUM(G6:G66)</f>
        <v>75005.806000000026</v>
      </c>
    </row>
    <row r="70" spans="1:7" s="133" customFormat="1" x14ac:dyDescent="0.2">
      <c r="A70" s="133" t="s">
        <v>244</v>
      </c>
    </row>
    <row r="71" spans="1:7" s="121" customFormat="1" x14ac:dyDescent="0.2">
      <c r="A71" s="132"/>
    </row>
  </sheetData>
  <mergeCells count="37">
    <mergeCell ref="A47:XFD47"/>
    <mergeCell ref="A49:XFD49"/>
    <mergeCell ref="A51:XFD51"/>
    <mergeCell ref="A53:XFD53"/>
    <mergeCell ref="A67:XFD67"/>
    <mergeCell ref="A55:XFD55"/>
    <mergeCell ref="A57:XFD57"/>
    <mergeCell ref="A59:XFD59"/>
    <mergeCell ref="A61:XFD61"/>
    <mergeCell ref="A63:XFD63"/>
    <mergeCell ref="A65:XFD65"/>
    <mergeCell ref="A37:XFD37"/>
    <mergeCell ref="A39:XFD39"/>
    <mergeCell ref="A41:XFD41"/>
    <mergeCell ref="A43:XFD43"/>
    <mergeCell ref="A45:XFD45"/>
    <mergeCell ref="A27:XFD27"/>
    <mergeCell ref="A29:XFD29"/>
    <mergeCell ref="A31:XFD31"/>
    <mergeCell ref="A33:XFD33"/>
    <mergeCell ref="A35:XFD35"/>
    <mergeCell ref="A1:XFD1"/>
    <mergeCell ref="A2:XFD2"/>
    <mergeCell ref="A71:XFD71"/>
    <mergeCell ref="A70:XFD70"/>
    <mergeCell ref="A3:XFD3"/>
    <mergeCell ref="A5:XFD5"/>
    <mergeCell ref="A7:XFD7"/>
    <mergeCell ref="A9:XFD9"/>
    <mergeCell ref="A11:XFD11"/>
    <mergeCell ref="A13:XFD13"/>
    <mergeCell ref="A15:XFD15"/>
    <mergeCell ref="A17:XFD17"/>
    <mergeCell ref="A19:XFD19"/>
    <mergeCell ref="A21:XFD21"/>
    <mergeCell ref="A23:XFD23"/>
    <mergeCell ref="A25:XFD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XFD1"/>
    </sheetView>
  </sheetViews>
  <sheetFormatPr baseColWidth="10" defaultRowHeight="12.75" x14ac:dyDescent="0.2"/>
  <cols>
    <col min="1" max="1" width="32.5703125" style="1" bestFit="1" customWidth="1"/>
    <col min="2" max="16384" width="11.42578125" style="1"/>
  </cols>
  <sheetData>
    <row r="1" spans="1:2" s="95" customFormat="1" ht="12.75" customHeight="1" x14ac:dyDescent="0.2">
      <c r="A1" s="94" t="s">
        <v>18</v>
      </c>
      <c r="B1" s="94"/>
    </row>
    <row r="2" spans="1:2" s="95" customFormat="1" ht="12.75" customHeight="1" x14ac:dyDescent="0.2">
      <c r="A2" s="96" t="s">
        <v>17</v>
      </c>
      <c r="B2" s="96"/>
    </row>
    <row r="3" spans="1:2" s="95" customFormat="1" ht="12.75" customHeight="1" x14ac:dyDescent="0.2">
      <c r="A3" s="100"/>
      <c r="B3" s="100"/>
    </row>
    <row r="4" spans="1:2" s="7" customFormat="1" ht="12.75" customHeight="1" x14ac:dyDescent="0.2">
      <c r="A4" s="8"/>
      <c r="B4" s="8"/>
    </row>
    <row r="5" spans="1:2" s="95" customFormat="1" ht="12.75" customHeight="1" x14ac:dyDescent="0.2">
      <c r="A5" s="94"/>
      <c r="B5" s="97"/>
    </row>
    <row r="6" spans="1:2" ht="12.75" customHeight="1" x14ac:dyDescent="0.2">
      <c r="A6" s="6" t="s">
        <v>16</v>
      </c>
      <c r="B6" s="137">
        <v>8722.9179999999997</v>
      </c>
    </row>
    <row r="7" spans="1:2" ht="12.75" customHeight="1" x14ac:dyDescent="0.2">
      <c r="A7" s="6" t="s">
        <v>15</v>
      </c>
      <c r="B7" s="137">
        <v>6249.2879999999996</v>
      </c>
    </row>
    <row r="8" spans="1:2" x14ac:dyDescent="0.2">
      <c r="A8" s="6" t="s">
        <v>14</v>
      </c>
      <c r="B8" s="137">
        <v>51770.882999999994</v>
      </c>
    </row>
    <row r="9" spans="1:2" x14ac:dyDescent="0.2">
      <c r="A9" s="6" t="s">
        <v>13</v>
      </c>
      <c r="B9" s="137">
        <v>7334.7870000000003</v>
      </c>
    </row>
    <row r="11" spans="1:2" s="95" customFormat="1" ht="12.75" customHeight="1" x14ac:dyDescent="0.2">
      <c r="A11" s="98" t="s">
        <v>0</v>
      </c>
      <c r="B11" s="98"/>
    </row>
    <row r="12" spans="1:2" s="95" customFormat="1" ht="12.75" customHeight="1" x14ac:dyDescent="0.2">
      <c r="A12" s="99"/>
      <c r="B12" s="99"/>
    </row>
  </sheetData>
  <mergeCells count="6">
    <mergeCell ref="A1:XFD1"/>
    <mergeCell ref="A2:XFD2"/>
    <mergeCell ref="A12:XFD12"/>
    <mergeCell ref="A11:XFD11"/>
    <mergeCell ref="A3:XFD3"/>
    <mergeCell ref="A5:XFD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XFD1"/>
    </sheetView>
  </sheetViews>
  <sheetFormatPr baseColWidth="10" defaultRowHeight="26.25" customHeight="1" x14ac:dyDescent="0.2"/>
  <cols>
    <col min="1" max="1" width="56.42578125" style="9" bestFit="1" customWidth="1"/>
    <col min="2" max="2" width="13.85546875" style="9" bestFit="1" customWidth="1"/>
    <col min="3" max="16384" width="11.42578125" style="9"/>
  </cols>
  <sheetData>
    <row r="1" spans="1:2" s="102" customFormat="1" ht="12.75" x14ac:dyDescent="0.2">
      <c r="A1" s="101" t="s">
        <v>34</v>
      </c>
    </row>
    <row r="2" spans="1:2" s="103" customFormat="1" ht="12.75" x14ac:dyDescent="0.2">
      <c r="A2" s="96" t="s">
        <v>11</v>
      </c>
    </row>
    <row r="3" spans="1:2" s="103" customFormat="1" ht="12.75" x14ac:dyDescent="0.2">
      <c r="A3" s="105"/>
    </row>
    <row r="4" spans="1:2" s="10" customFormat="1" ht="14.25" x14ac:dyDescent="0.2">
      <c r="A4" s="11"/>
      <c r="B4" s="11"/>
    </row>
    <row r="5" spans="1:2" s="95" customFormat="1" ht="12.75" x14ac:dyDescent="0.2">
      <c r="A5" s="106"/>
      <c r="B5" s="97"/>
    </row>
    <row r="6" spans="1:2" ht="14.25" x14ac:dyDescent="0.2">
      <c r="A6" s="86" t="s">
        <v>33</v>
      </c>
      <c r="B6" s="87">
        <v>61.935000000000002</v>
      </c>
    </row>
    <row r="7" spans="1:2" ht="14.25" x14ac:dyDescent="0.2">
      <c r="A7" s="86" t="s">
        <v>32</v>
      </c>
      <c r="B7" s="87">
        <v>14854.357</v>
      </c>
    </row>
    <row r="8" spans="1:2" ht="14.25" x14ac:dyDescent="0.2">
      <c r="A8" s="86" t="s">
        <v>31</v>
      </c>
      <c r="B8" s="87">
        <v>1267.7090000000001</v>
      </c>
    </row>
    <row r="9" spans="1:2" ht="14.25" x14ac:dyDescent="0.2">
      <c r="A9" s="86" t="s">
        <v>30</v>
      </c>
      <c r="B9" s="87">
        <v>5577.857</v>
      </c>
    </row>
    <row r="10" spans="1:2" ht="14.25" x14ac:dyDescent="0.2">
      <c r="A10" s="86" t="s">
        <v>29</v>
      </c>
      <c r="B10" s="87">
        <v>250.79</v>
      </c>
    </row>
    <row r="11" spans="1:2" ht="14.25" x14ac:dyDescent="0.2">
      <c r="A11" s="86" t="s">
        <v>28</v>
      </c>
      <c r="B11" s="87">
        <v>5394.8869999999997</v>
      </c>
    </row>
    <row r="12" spans="1:2" ht="14.25" x14ac:dyDescent="0.2">
      <c r="A12" s="86" t="s">
        <v>27</v>
      </c>
      <c r="B12" s="87">
        <v>142.16200000000001</v>
      </c>
    </row>
    <row r="13" spans="1:2" ht="14.25" x14ac:dyDescent="0.2">
      <c r="A13" s="86" t="s">
        <v>26</v>
      </c>
      <c r="B13" s="87">
        <v>508.84300000000002</v>
      </c>
    </row>
    <row r="14" spans="1:2" ht="14.25" x14ac:dyDescent="0.2">
      <c r="A14" s="86" t="s">
        <v>25</v>
      </c>
      <c r="B14" s="87">
        <v>9086.4120000000003</v>
      </c>
    </row>
    <row r="15" spans="1:2" ht="14.25" x14ac:dyDescent="0.2">
      <c r="A15" s="86" t="s">
        <v>24</v>
      </c>
      <c r="B15" s="87">
        <v>4296.6390000000001</v>
      </c>
    </row>
    <row r="16" spans="1:2" ht="14.25" x14ac:dyDescent="0.2">
      <c r="A16" s="86" t="s">
        <v>23</v>
      </c>
      <c r="B16" s="87">
        <v>3392.0360000000001</v>
      </c>
    </row>
    <row r="17" spans="1:2" ht="14.25" x14ac:dyDescent="0.2">
      <c r="A17" s="86" t="s">
        <v>22</v>
      </c>
      <c r="B17" s="87">
        <v>150.62799999999999</v>
      </c>
    </row>
    <row r="18" spans="1:2" ht="14.25" x14ac:dyDescent="0.2">
      <c r="A18" s="86" t="s">
        <v>21</v>
      </c>
      <c r="B18" s="87">
        <v>4181.33</v>
      </c>
    </row>
    <row r="19" spans="1:2" ht="14.25" x14ac:dyDescent="0.2">
      <c r="A19" s="86" t="s">
        <v>20</v>
      </c>
      <c r="B19" s="87">
        <v>1971.941</v>
      </c>
    </row>
    <row r="20" spans="1:2" ht="14.25" x14ac:dyDescent="0.2">
      <c r="A20" s="86" t="s">
        <v>19</v>
      </c>
      <c r="B20" s="87">
        <v>600.16</v>
      </c>
    </row>
    <row r="22" spans="1:2" s="103" customFormat="1" ht="26.25" customHeight="1" x14ac:dyDescent="0.2">
      <c r="A22" s="104"/>
    </row>
    <row r="23" spans="1:2" s="103" customFormat="1" ht="26.25" customHeight="1" x14ac:dyDescent="0.2">
      <c r="A23" s="104"/>
    </row>
  </sheetData>
  <mergeCells count="6">
    <mergeCell ref="A1:XFD1"/>
    <mergeCell ref="A2:XFD2"/>
    <mergeCell ref="A23:XFD23"/>
    <mergeCell ref="A22:XFD22"/>
    <mergeCell ref="A3:XFD3"/>
    <mergeCell ref="A5:XFD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XFD1"/>
    </sheetView>
  </sheetViews>
  <sheetFormatPr baseColWidth="10" defaultRowHeight="26.25" customHeight="1" x14ac:dyDescent="0.2"/>
  <cols>
    <col min="1" max="1" width="56.42578125" style="9" bestFit="1" customWidth="1"/>
    <col min="2" max="2" width="13.85546875" style="9" bestFit="1" customWidth="1"/>
    <col min="3" max="16384" width="11.42578125" style="9"/>
  </cols>
  <sheetData>
    <row r="1" spans="1:2" s="103" customFormat="1" ht="12.75" x14ac:dyDescent="0.2">
      <c r="A1" s="107" t="s">
        <v>36</v>
      </c>
    </row>
    <row r="2" spans="1:2" s="103" customFormat="1" ht="12.75" x14ac:dyDescent="0.2">
      <c r="A2" s="96" t="s">
        <v>11</v>
      </c>
    </row>
    <row r="3" spans="1:2" s="103" customFormat="1" ht="26.25" customHeight="1" x14ac:dyDescent="0.2">
      <c r="A3" s="105"/>
    </row>
    <row r="4" spans="1:2" s="89" customFormat="1" ht="26.25" customHeight="1" x14ac:dyDescent="0.2">
      <c r="A4" s="88"/>
      <c r="B4" s="88" t="s">
        <v>35</v>
      </c>
    </row>
    <row r="5" spans="1:2" s="109" customFormat="1" ht="12.75" x14ac:dyDescent="0.2">
      <c r="A5" s="108"/>
      <c r="B5" s="102"/>
    </row>
    <row r="6" spans="1:2" s="12" customFormat="1" ht="12.75" x14ac:dyDescent="0.2">
      <c r="A6" s="86" t="s">
        <v>33</v>
      </c>
      <c r="B6" s="90">
        <v>61.935000000000002</v>
      </c>
    </row>
    <row r="7" spans="1:2" s="12" customFormat="1" ht="12.75" x14ac:dyDescent="0.2">
      <c r="A7" s="86" t="s">
        <v>32</v>
      </c>
      <c r="B7" s="90">
        <v>14854.357</v>
      </c>
    </row>
    <row r="8" spans="1:2" s="12" customFormat="1" ht="12.75" x14ac:dyDescent="0.2">
      <c r="A8" s="86" t="s">
        <v>31</v>
      </c>
      <c r="B8" s="90">
        <v>1267.7090000000001</v>
      </c>
    </row>
    <row r="9" spans="1:2" s="12" customFormat="1" ht="12.75" x14ac:dyDescent="0.2">
      <c r="A9" s="86" t="s">
        <v>30</v>
      </c>
      <c r="B9" s="90">
        <v>5584.0619999999999</v>
      </c>
    </row>
    <row r="10" spans="1:2" s="12" customFormat="1" ht="12.75" x14ac:dyDescent="0.2">
      <c r="A10" s="86" t="s">
        <v>29</v>
      </c>
      <c r="B10" s="90">
        <v>250.79</v>
      </c>
    </row>
    <row r="11" spans="1:2" s="12" customFormat="1" ht="12.75" x14ac:dyDescent="0.2">
      <c r="A11" s="86" t="s">
        <v>28</v>
      </c>
      <c r="B11" s="90">
        <v>5394.8869999999997</v>
      </c>
    </row>
    <row r="12" spans="1:2" s="12" customFormat="1" ht="12.75" x14ac:dyDescent="0.2">
      <c r="A12" s="86" t="s">
        <v>27</v>
      </c>
      <c r="B12" s="90">
        <v>142.16200000000001</v>
      </c>
    </row>
    <row r="13" spans="1:2" s="12" customFormat="1" ht="12.75" x14ac:dyDescent="0.2">
      <c r="A13" s="86" t="s">
        <v>26</v>
      </c>
      <c r="B13" s="90">
        <v>486.46699999999998</v>
      </c>
    </row>
    <row r="14" spans="1:2" s="12" customFormat="1" ht="12.75" x14ac:dyDescent="0.2">
      <c r="A14" s="86" t="s">
        <v>25</v>
      </c>
      <c r="B14" s="90">
        <v>7950.6989999999996</v>
      </c>
    </row>
    <row r="15" spans="1:2" s="12" customFormat="1" ht="12.75" x14ac:dyDescent="0.2">
      <c r="A15" s="86" t="s">
        <v>24</v>
      </c>
      <c r="B15" s="90">
        <v>4296.6390000000001</v>
      </c>
    </row>
    <row r="16" spans="1:2" s="12" customFormat="1" ht="12.75" x14ac:dyDescent="0.2">
      <c r="A16" s="86" t="s">
        <v>23</v>
      </c>
      <c r="B16" s="90">
        <v>3392.0360000000001</v>
      </c>
    </row>
    <row r="17" spans="1:2" s="12" customFormat="1" ht="12.75" x14ac:dyDescent="0.2">
      <c r="A17" s="86" t="s">
        <v>22</v>
      </c>
      <c r="B17" s="90">
        <v>148.62799999999999</v>
      </c>
    </row>
    <row r="18" spans="1:2" s="12" customFormat="1" ht="12.75" x14ac:dyDescent="0.2">
      <c r="A18" s="86" t="s">
        <v>21</v>
      </c>
      <c r="B18" s="90">
        <v>4190.1279999999997</v>
      </c>
    </row>
    <row r="19" spans="1:2" s="12" customFormat="1" ht="12.75" x14ac:dyDescent="0.2">
      <c r="A19" s="86" t="s">
        <v>20</v>
      </c>
      <c r="B19" s="90">
        <v>1978.9069999999999</v>
      </c>
    </row>
    <row r="20" spans="1:2" s="12" customFormat="1" ht="12.75" x14ac:dyDescent="0.2">
      <c r="A20" s="86" t="s">
        <v>19</v>
      </c>
      <c r="B20" s="90">
        <v>600.16</v>
      </c>
    </row>
    <row r="22" spans="1:2" s="103" customFormat="1" ht="26.25" customHeight="1" x14ac:dyDescent="0.2">
      <c r="A22" s="104"/>
    </row>
    <row r="23" spans="1:2" s="103" customFormat="1" ht="26.25" customHeight="1" x14ac:dyDescent="0.2">
      <c r="A23" s="104"/>
    </row>
  </sheetData>
  <mergeCells count="6">
    <mergeCell ref="A1:XFD1"/>
    <mergeCell ref="A2:XFD2"/>
    <mergeCell ref="A23:XFD23"/>
    <mergeCell ref="A22:XFD22"/>
    <mergeCell ref="A3:XFD3"/>
    <mergeCell ref="A5:XFD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XFD1"/>
    </sheetView>
  </sheetViews>
  <sheetFormatPr baseColWidth="10" defaultRowHeight="12.75" x14ac:dyDescent="0.2"/>
  <cols>
    <col min="1" max="1" width="52.42578125" style="12" bestFit="1" customWidth="1"/>
    <col min="2" max="7" width="6.5703125" style="12" bestFit="1" customWidth="1"/>
    <col min="8" max="16384" width="11.42578125" style="12"/>
  </cols>
  <sheetData>
    <row r="1" spans="1:7" s="103" customFormat="1" x14ac:dyDescent="0.2">
      <c r="A1" s="94" t="s">
        <v>54</v>
      </c>
    </row>
    <row r="2" spans="1:7" s="103" customFormat="1" x14ac:dyDescent="0.2">
      <c r="A2" s="98" t="s">
        <v>11</v>
      </c>
    </row>
    <row r="3" spans="1:7" s="103" customFormat="1" x14ac:dyDescent="0.2">
      <c r="A3" s="111"/>
    </row>
    <row r="4" spans="1:7" s="18" customFormat="1" ht="37.5" customHeight="1" x14ac:dyDescent="0.2">
      <c r="A4" s="20"/>
      <c r="B4" s="19" t="s">
        <v>53</v>
      </c>
      <c r="C4" s="19" t="s">
        <v>52</v>
      </c>
      <c r="D4" s="19" t="s">
        <v>51</v>
      </c>
      <c r="E4" s="19" t="s">
        <v>50</v>
      </c>
      <c r="F4" s="19" t="s">
        <v>49</v>
      </c>
      <c r="G4" s="19" t="s">
        <v>48</v>
      </c>
    </row>
    <row r="5" spans="1:7" s="114" customFormat="1" ht="37.5" customHeight="1" x14ac:dyDescent="0.2">
      <c r="A5" s="112"/>
      <c r="B5" s="113"/>
      <c r="C5" s="113"/>
      <c r="D5" s="113"/>
      <c r="E5" s="113"/>
      <c r="F5" s="113"/>
      <c r="G5" s="113"/>
    </row>
    <row r="6" spans="1:7" s="17" customFormat="1" x14ac:dyDescent="0.2">
      <c r="A6" s="17" t="s">
        <v>47</v>
      </c>
      <c r="B6" s="13">
        <v>211</v>
      </c>
      <c r="C6" s="13">
        <v>204</v>
      </c>
      <c r="D6" s="13">
        <v>205</v>
      </c>
      <c r="E6" s="13">
        <v>249</v>
      </c>
      <c r="F6" s="13">
        <v>216</v>
      </c>
      <c r="G6" s="13">
        <v>216</v>
      </c>
    </row>
    <row r="7" spans="1:7" s="1" customFormat="1" x14ac:dyDescent="0.2">
      <c r="A7" s="15" t="s">
        <v>46</v>
      </c>
      <c r="B7" s="14">
        <v>308.45100000000002</v>
      </c>
      <c r="C7" s="14">
        <v>316.11200000000002</v>
      </c>
      <c r="D7" s="14">
        <v>326.31900000000002</v>
      </c>
      <c r="E7" s="13">
        <v>343.54300000000001</v>
      </c>
      <c r="F7" s="13">
        <v>335.82299999999998</v>
      </c>
      <c r="G7" s="13">
        <v>327.34300000000002</v>
      </c>
    </row>
    <row r="8" spans="1:7" s="1" customFormat="1" x14ac:dyDescent="0.2">
      <c r="A8" s="15" t="s">
        <v>45</v>
      </c>
      <c r="B8" s="14">
        <v>2305.7170000000001</v>
      </c>
      <c r="C8" s="14">
        <v>2300.2910000000002</v>
      </c>
      <c r="D8" s="14">
        <v>2294.9270000000001</v>
      </c>
      <c r="E8" s="13">
        <v>2470.1610000000001</v>
      </c>
      <c r="F8" s="13">
        <v>2505.0259999999998</v>
      </c>
      <c r="G8" s="13">
        <v>2518.4009999999998</v>
      </c>
    </row>
    <row r="9" spans="1:7" s="1" customFormat="1" x14ac:dyDescent="0.2">
      <c r="A9" s="15" t="s">
        <v>44</v>
      </c>
      <c r="B9" s="14">
        <v>408.60399999999998</v>
      </c>
      <c r="C9" s="16">
        <v>430.53699999999998</v>
      </c>
      <c r="D9" s="16">
        <v>416.56400000000002</v>
      </c>
      <c r="E9" s="13">
        <v>422.815</v>
      </c>
      <c r="F9" s="13">
        <v>402.64499999999998</v>
      </c>
      <c r="G9" s="13">
        <v>407.315</v>
      </c>
    </row>
    <row r="10" spans="1:7" s="1" customFormat="1" x14ac:dyDescent="0.2">
      <c r="A10" s="15" t="s">
        <v>43</v>
      </c>
      <c r="B10" s="14">
        <v>1162.537</v>
      </c>
      <c r="C10" s="13">
        <v>1174.827</v>
      </c>
      <c r="D10" s="13">
        <v>1201.6600000000001</v>
      </c>
      <c r="E10" s="13">
        <v>1185.854</v>
      </c>
      <c r="F10" s="13">
        <v>1289.152</v>
      </c>
      <c r="G10" s="13">
        <v>1424.7190000000001</v>
      </c>
    </row>
    <row r="11" spans="1:7" s="1" customFormat="1" x14ac:dyDescent="0.2">
      <c r="A11" s="15" t="s">
        <v>296</v>
      </c>
      <c r="B11" s="14">
        <v>2100.797</v>
      </c>
      <c r="C11" s="14">
        <v>2131.143</v>
      </c>
      <c r="D11" s="14">
        <v>2158.2429999999999</v>
      </c>
      <c r="E11" s="13">
        <v>2232.3440000000001</v>
      </c>
      <c r="F11" s="13">
        <v>2149.3519999999999</v>
      </c>
      <c r="G11" s="13">
        <v>2058.098</v>
      </c>
    </row>
    <row r="12" spans="1:7" s="1" customFormat="1" x14ac:dyDescent="0.2">
      <c r="A12" s="15" t="s">
        <v>42</v>
      </c>
      <c r="B12" s="13">
        <v>22225.755999999998</v>
      </c>
      <c r="C12" s="13">
        <v>18292.396000000001</v>
      </c>
      <c r="D12" s="13">
        <v>18612.041000000001</v>
      </c>
      <c r="E12" s="13">
        <v>23806.080999999998</v>
      </c>
      <c r="F12" s="13">
        <v>22226.822</v>
      </c>
      <c r="G12" s="13">
        <v>20063.862000000001</v>
      </c>
    </row>
    <row r="13" spans="1:7" s="1" customFormat="1" x14ac:dyDescent="0.2">
      <c r="A13" s="15" t="s">
        <v>295</v>
      </c>
      <c r="B13" s="13">
        <v>16787.825000000001</v>
      </c>
      <c r="C13" s="13">
        <v>17894.39</v>
      </c>
      <c r="D13" s="13">
        <v>17602.322999999997</v>
      </c>
      <c r="E13" s="13">
        <v>19220.642</v>
      </c>
      <c r="F13" s="13">
        <v>19272.768</v>
      </c>
      <c r="G13" s="13">
        <v>19359.957999999999</v>
      </c>
    </row>
    <row r="14" spans="1:7" s="1" customFormat="1" x14ac:dyDescent="0.2">
      <c r="A14" s="15" t="s">
        <v>41</v>
      </c>
      <c r="B14" s="14">
        <v>851.97799999999995</v>
      </c>
      <c r="C14" s="13">
        <v>995.16399999999999</v>
      </c>
      <c r="D14" s="13">
        <v>904.29600000000005</v>
      </c>
      <c r="E14" s="13">
        <v>928.16899999999998</v>
      </c>
      <c r="F14" s="13">
        <v>925.83</v>
      </c>
      <c r="G14" s="13">
        <v>925.54899999999998</v>
      </c>
    </row>
    <row r="15" spans="1:7" s="1" customFormat="1" x14ac:dyDescent="0.2">
      <c r="A15" s="15" t="s">
        <v>40</v>
      </c>
      <c r="B15" s="14">
        <v>6729.58</v>
      </c>
      <c r="C15" s="14">
        <v>7087.5910000000003</v>
      </c>
      <c r="D15" s="14">
        <v>6808.8179999999993</v>
      </c>
      <c r="E15" s="14">
        <v>6951.8949999999995</v>
      </c>
      <c r="F15" s="14">
        <v>7085.65</v>
      </c>
      <c r="G15" s="14">
        <v>7023.994999999999</v>
      </c>
    </row>
    <row r="16" spans="1:7" x14ac:dyDescent="0.2">
      <c r="A16" s="15" t="s">
        <v>39</v>
      </c>
      <c r="B16" s="13">
        <v>7561.7210000000005</v>
      </c>
      <c r="C16" s="13">
        <v>7521.9530000000004</v>
      </c>
      <c r="D16" s="13">
        <v>7847.83</v>
      </c>
      <c r="E16" s="13">
        <v>8316.9259999999995</v>
      </c>
      <c r="F16" s="13">
        <v>8502.8639999999996</v>
      </c>
      <c r="G16" s="13">
        <v>8493.9110000000001</v>
      </c>
    </row>
    <row r="17" spans="1:7" x14ac:dyDescent="0.2">
      <c r="A17" s="15" t="s">
        <v>38</v>
      </c>
      <c r="B17" s="14">
        <v>3395.2779999999998</v>
      </c>
      <c r="C17" s="13">
        <v>3590.7170000000001</v>
      </c>
      <c r="D17" s="13">
        <v>3632.2750000000001</v>
      </c>
      <c r="E17" s="13">
        <v>3847.5320000000002</v>
      </c>
      <c r="F17" s="13">
        <v>4022.0149999999999</v>
      </c>
      <c r="G17" s="13">
        <v>4022.4560000000001</v>
      </c>
    </row>
    <row r="18" spans="1:7" x14ac:dyDescent="0.2">
      <c r="A18" s="15" t="s">
        <v>37</v>
      </c>
      <c r="B18" s="14">
        <v>2457.0549999999998</v>
      </c>
      <c r="C18" s="14">
        <v>2455.971</v>
      </c>
      <c r="D18" s="14">
        <v>3091.6190000000001</v>
      </c>
      <c r="E18" s="14">
        <v>3352.9940000000001</v>
      </c>
      <c r="F18" s="14">
        <v>3320.165</v>
      </c>
      <c r="G18" s="14">
        <v>4476.8310000000001</v>
      </c>
    </row>
    <row r="19" spans="1:7" x14ac:dyDescent="0.2">
      <c r="A19" s="15" t="s">
        <v>292</v>
      </c>
      <c r="B19" s="13">
        <v>2950.2999999999997</v>
      </c>
      <c r="C19" s="13">
        <v>2891.6510000000003</v>
      </c>
      <c r="D19" s="13">
        <v>2711.759</v>
      </c>
      <c r="E19" s="13">
        <v>3152.0450000000001</v>
      </c>
      <c r="F19" s="13">
        <v>2751.7489999999998</v>
      </c>
      <c r="G19" s="13">
        <v>2759.4409999999998</v>
      </c>
    </row>
    <row r="21" spans="1:7" s="103" customFormat="1" x14ac:dyDescent="0.2">
      <c r="A21" s="98" t="s">
        <v>0</v>
      </c>
    </row>
    <row r="22" spans="1:7" s="103" customFormat="1" x14ac:dyDescent="0.2">
      <c r="A22" s="110"/>
    </row>
  </sheetData>
  <mergeCells count="6">
    <mergeCell ref="A1:XFD1"/>
    <mergeCell ref="A2:XFD2"/>
    <mergeCell ref="A22:XFD22"/>
    <mergeCell ref="A21:XFD21"/>
    <mergeCell ref="A3:XFD3"/>
    <mergeCell ref="A5:XFD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sqref="A1:XFD1"/>
    </sheetView>
  </sheetViews>
  <sheetFormatPr baseColWidth="10" defaultRowHeight="14.25" x14ac:dyDescent="0.2"/>
  <cols>
    <col min="1" max="1" width="61.85546875" style="9" bestFit="1" customWidth="1"/>
    <col min="2" max="2" width="9.28515625" style="9" bestFit="1" customWidth="1"/>
    <col min="3" max="3" width="9.42578125" style="9" bestFit="1" customWidth="1"/>
    <col min="4" max="16384" width="11.42578125" style="9"/>
  </cols>
  <sheetData>
    <row r="1" spans="1:3" s="102" customFormat="1" ht="12.75" x14ac:dyDescent="0.2">
      <c r="A1" s="101" t="s">
        <v>76</v>
      </c>
    </row>
    <row r="2" spans="1:3" s="103" customFormat="1" ht="12.75" x14ac:dyDescent="0.2">
      <c r="A2" s="96" t="s">
        <v>11</v>
      </c>
    </row>
    <row r="3" spans="1:3" s="103" customFormat="1" ht="12.75" x14ac:dyDescent="0.2">
      <c r="A3" s="105"/>
    </row>
    <row r="4" spans="1:3" s="89" customFormat="1" ht="12.75" x14ac:dyDescent="0.2">
      <c r="A4" s="88"/>
      <c r="B4" s="88" t="s">
        <v>35</v>
      </c>
      <c r="C4" s="88" t="s">
        <v>75</v>
      </c>
    </row>
    <row r="5" spans="1:3" s="109" customFormat="1" ht="12.75" x14ac:dyDescent="0.2">
      <c r="A5" s="108"/>
      <c r="B5" s="102"/>
      <c r="C5" s="102"/>
    </row>
    <row r="6" spans="1:3" s="12" customFormat="1" ht="12.75" x14ac:dyDescent="0.2">
      <c r="A6" s="91" t="s">
        <v>74</v>
      </c>
      <c r="B6" s="92">
        <v>31873.415000000001</v>
      </c>
      <c r="C6" s="92">
        <v>31848.370999999999</v>
      </c>
    </row>
    <row r="7" spans="1:3" s="12" customFormat="1" ht="12.75" x14ac:dyDescent="0.2">
      <c r="A7" s="91" t="s">
        <v>73</v>
      </c>
      <c r="B7" s="92">
        <v>3837.3</v>
      </c>
      <c r="C7" s="92">
        <v>3604.6</v>
      </c>
    </row>
    <row r="8" spans="1:3" s="12" customFormat="1" ht="12.75" x14ac:dyDescent="0.2">
      <c r="A8" s="91" t="s">
        <v>293</v>
      </c>
      <c r="B8" s="92">
        <v>6511.0129999999999</v>
      </c>
      <c r="C8" s="92">
        <v>7324.2120000000004</v>
      </c>
    </row>
    <row r="9" spans="1:3" s="12" customFormat="1" ht="12.75" x14ac:dyDescent="0.2">
      <c r="A9" s="91" t="s">
        <v>72</v>
      </c>
      <c r="B9" s="92">
        <v>1964.2149999999999</v>
      </c>
      <c r="C9" s="92">
        <v>1873.877</v>
      </c>
    </row>
    <row r="10" spans="1:3" s="12" customFormat="1" ht="12.75" x14ac:dyDescent="0.2">
      <c r="A10" s="91" t="s">
        <v>71</v>
      </c>
      <c r="B10" s="92">
        <v>1972.9359999999999</v>
      </c>
      <c r="C10" s="92">
        <v>1992.4780000000001</v>
      </c>
    </row>
    <row r="11" spans="1:3" s="12" customFormat="1" ht="12.75" x14ac:dyDescent="0.2">
      <c r="A11" s="91" t="s">
        <v>70</v>
      </c>
      <c r="B11" s="92">
        <v>767.44899999999996</v>
      </c>
      <c r="C11" s="92">
        <v>899.09900000000005</v>
      </c>
    </row>
    <row r="12" spans="1:3" s="12" customFormat="1" ht="12.75" x14ac:dyDescent="0.2">
      <c r="A12" s="91" t="s">
        <v>69</v>
      </c>
      <c r="B12" s="92">
        <v>404.65499999999997</v>
      </c>
      <c r="C12" s="92">
        <v>406.452</v>
      </c>
    </row>
    <row r="13" spans="1:3" s="12" customFormat="1" ht="12.75" x14ac:dyDescent="0.2">
      <c r="A13" s="91" t="s">
        <v>68</v>
      </c>
      <c r="B13" s="92">
        <v>194.44300000000001</v>
      </c>
      <c r="C13" s="92">
        <v>193.15600000000001</v>
      </c>
    </row>
    <row r="14" spans="1:3" s="12" customFormat="1" ht="12.75" x14ac:dyDescent="0.2">
      <c r="A14" s="91" t="s">
        <v>67</v>
      </c>
      <c r="B14" s="92">
        <v>1963.759</v>
      </c>
      <c r="C14" s="92">
        <v>1967.8579999999999</v>
      </c>
    </row>
    <row r="15" spans="1:3" s="12" customFormat="1" ht="12.75" x14ac:dyDescent="0.2">
      <c r="A15" s="91" t="s">
        <v>66</v>
      </c>
      <c r="B15" s="92">
        <v>5998.74</v>
      </c>
      <c r="C15" s="92">
        <v>7132.8969999999999</v>
      </c>
    </row>
    <row r="16" spans="1:3" s="12" customFormat="1" ht="12.75" x14ac:dyDescent="0.2">
      <c r="A16" s="91" t="s">
        <v>65</v>
      </c>
      <c r="B16" s="92">
        <v>4353.6499999999996</v>
      </c>
      <c r="C16" s="92">
        <v>1638.7539999999999</v>
      </c>
    </row>
    <row r="17" spans="1:3" s="12" customFormat="1" ht="12.75" x14ac:dyDescent="0.2">
      <c r="A17" s="91" t="s">
        <v>64</v>
      </c>
      <c r="B17" s="92">
        <v>660.01800000000003</v>
      </c>
      <c r="C17" s="92">
        <v>661.47799999999995</v>
      </c>
    </row>
    <row r="18" spans="1:3" s="12" customFormat="1" ht="12.75" x14ac:dyDescent="0.2">
      <c r="A18" s="91" t="s">
        <v>63</v>
      </c>
      <c r="B18" s="92">
        <v>9.5530000000000008</v>
      </c>
      <c r="C18" s="92">
        <v>7.0049999999999999</v>
      </c>
    </row>
    <row r="19" spans="1:3" s="12" customFormat="1" ht="12.75" x14ac:dyDescent="0.2">
      <c r="A19" s="91" t="s">
        <v>294</v>
      </c>
      <c r="B19" s="92">
        <v>1078.3340000000001</v>
      </c>
      <c r="C19" s="92">
        <v>1078.8150000000001</v>
      </c>
    </row>
    <row r="20" spans="1:3" s="12" customFormat="1" ht="12.75" x14ac:dyDescent="0.2">
      <c r="A20" s="91" t="s">
        <v>62</v>
      </c>
      <c r="B20" s="92">
        <v>514.87300000000005</v>
      </c>
      <c r="C20" s="92">
        <v>551.10500000000002</v>
      </c>
    </row>
    <row r="21" spans="1:3" s="12" customFormat="1" ht="12.75" x14ac:dyDescent="0.2">
      <c r="A21" s="91" t="s">
        <v>61</v>
      </c>
      <c r="B21" s="92">
        <v>57.109000000000002</v>
      </c>
      <c r="C21" s="92">
        <v>57.109000000000002</v>
      </c>
    </row>
    <row r="22" spans="1:3" s="12" customFormat="1" ht="12.75" x14ac:dyDescent="0.2">
      <c r="A22" s="91" t="s">
        <v>60</v>
      </c>
      <c r="B22" s="92">
        <v>144.01400000000001</v>
      </c>
      <c r="C22" s="92">
        <v>143.977</v>
      </c>
    </row>
    <row r="23" spans="1:3" s="12" customFormat="1" ht="12.75" x14ac:dyDescent="0.2">
      <c r="A23" s="91" t="s">
        <v>59</v>
      </c>
      <c r="B23" s="92">
        <v>3178.3270000000002</v>
      </c>
      <c r="C23" s="92">
        <v>3177.1010000000001</v>
      </c>
    </row>
    <row r="24" spans="1:3" s="12" customFormat="1" ht="12.75" x14ac:dyDescent="0.2">
      <c r="A24" s="91" t="s">
        <v>58</v>
      </c>
      <c r="B24" s="92">
        <v>4009.9839999999999</v>
      </c>
      <c r="C24" s="92">
        <v>4001.6120000000001</v>
      </c>
    </row>
    <row r="25" spans="1:3" s="12" customFormat="1" ht="12.75" x14ac:dyDescent="0.2">
      <c r="A25" s="91" t="s">
        <v>57</v>
      </c>
      <c r="B25" s="92">
        <v>3788.4749999999999</v>
      </c>
      <c r="C25" s="92">
        <v>3789.5479999999998</v>
      </c>
    </row>
    <row r="26" spans="1:3" s="12" customFormat="1" ht="12.75" x14ac:dyDescent="0.2">
      <c r="A26" s="91" t="s">
        <v>56</v>
      </c>
      <c r="B26" s="92">
        <v>909.91899999999998</v>
      </c>
      <c r="C26" s="92">
        <v>909.11500000000001</v>
      </c>
    </row>
    <row r="27" spans="1:3" s="12" customFormat="1" ht="12.75" x14ac:dyDescent="0.2">
      <c r="A27" s="91" t="s">
        <v>55</v>
      </c>
      <c r="B27" s="92">
        <v>813.64700000000005</v>
      </c>
      <c r="C27" s="92">
        <v>819.22900000000004</v>
      </c>
    </row>
    <row r="29" spans="1:3" s="103" customFormat="1" ht="26.25" customHeight="1" x14ac:dyDescent="0.2">
      <c r="A29" s="104"/>
    </row>
    <row r="30" spans="1:3" s="103" customFormat="1" ht="26.25" customHeight="1" x14ac:dyDescent="0.2">
      <c r="A30" s="104"/>
    </row>
  </sheetData>
  <mergeCells count="6">
    <mergeCell ref="A1:XFD1"/>
    <mergeCell ref="A2:XFD2"/>
    <mergeCell ref="A30:XFD30"/>
    <mergeCell ref="A29:XFD29"/>
    <mergeCell ref="A3:XFD3"/>
    <mergeCell ref="A5:XFD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XFD1"/>
    </sheetView>
  </sheetViews>
  <sheetFormatPr baseColWidth="10" defaultRowHeight="12.75" x14ac:dyDescent="0.2"/>
  <cols>
    <col min="1" max="1" width="46" bestFit="1" customWidth="1"/>
    <col min="2" max="2" width="17.85546875" customWidth="1"/>
  </cols>
  <sheetData>
    <row r="1" spans="1:3" s="94" customFormat="1" x14ac:dyDescent="0.2">
      <c r="A1" s="115" t="s">
        <v>79</v>
      </c>
    </row>
    <row r="2" spans="1:3" s="116" customFormat="1" x14ac:dyDescent="0.2">
      <c r="A2" s="116" t="s">
        <v>11</v>
      </c>
    </row>
    <row r="3" spans="1:3" s="95" customFormat="1" x14ac:dyDescent="0.2">
      <c r="A3" s="97"/>
      <c r="B3" s="97"/>
      <c r="C3" s="97"/>
    </row>
    <row r="4" spans="1:3" x14ac:dyDescent="0.2">
      <c r="A4" s="25"/>
      <c r="B4" s="24" t="s">
        <v>75</v>
      </c>
      <c r="C4" s="24" t="s">
        <v>35</v>
      </c>
    </row>
    <row r="5" spans="1:3" s="95" customFormat="1" x14ac:dyDescent="0.2">
      <c r="A5" s="97"/>
      <c r="B5" s="97"/>
      <c r="C5" s="97"/>
    </row>
    <row r="6" spans="1:3" x14ac:dyDescent="0.2">
      <c r="A6" s="65" t="s">
        <v>78</v>
      </c>
      <c r="B6" s="23">
        <v>13336.05</v>
      </c>
      <c r="C6" s="23">
        <v>13910.285</v>
      </c>
    </row>
    <row r="7" spans="1:3" x14ac:dyDescent="0.2">
      <c r="A7" s="65" t="s">
        <v>77</v>
      </c>
      <c r="B7" s="23">
        <v>60741.826000000001</v>
      </c>
      <c r="C7" s="23">
        <v>61095.521000000001</v>
      </c>
    </row>
    <row r="9" spans="1:3" s="95" customFormat="1" x14ac:dyDescent="0.2">
      <c r="A9" s="97"/>
      <c r="B9" s="97"/>
      <c r="C9" s="97"/>
    </row>
    <row r="10" spans="1:3" s="95" customFormat="1" x14ac:dyDescent="0.2">
      <c r="A10" s="97"/>
      <c r="B10" s="97"/>
      <c r="C10" s="97"/>
    </row>
  </sheetData>
  <mergeCells count="6">
    <mergeCell ref="A1:XFD1"/>
    <mergeCell ref="A2:XFD2"/>
    <mergeCell ref="A10:XFD10"/>
    <mergeCell ref="A9:XFD9"/>
    <mergeCell ref="A3:XFD3"/>
    <mergeCell ref="A5:XFD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XFD1"/>
    </sheetView>
  </sheetViews>
  <sheetFormatPr baseColWidth="10" defaultRowHeight="12.75" x14ac:dyDescent="0.2"/>
  <cols>
    <col min="1" max="1" width="50.140625" bestFit="1" customWidth="1"/>
    <col min="2" max="2" width="9.42578125" bestFit="1" customWidth="1"/>
  </cols>
  <sheetData>
    <row r="1" spans="1:3" s="94" customFormat="1" x14ac:dyDescent="0.2">
      <c r="A1" s="94" t="s">
        <v>84</v>
      </c>
    </row>
    <row r="2" spans="1:3" s="116" customFormat="1" x14ac:dyDescent="0.2">
      <c r="A2" s="116" t="s">
        <v>11</v>
      </c>
    </row>
    <row r="3" spans="1:3" s="95" customFormat="1" x14ac:dyDescent="0.2">
      <c r="A3" s="97"/>
      <c r="B3" s="97"/>
      <c r="C3" s="97"/>
    </row>
    <row r="4" spans="1:3" x14ac:dyDescent="0.2">
      <c r="A4" s="25"/>
      <c r="B4" s="24" t="s">
        <v>75</v>
      </c>
      <c r="C4" s="24" t="s">
        <v>35</v>
      </c>
    </row>
    <row r="5" spans="1:3" s="95" customFormat="1" x14ac:dyDescent="0.2">
      <c r="A5" s="97"/>
      <c r="B5" s="97"/>
      <c r="C5" s="97"/>
    </row>
    <row r="6" spans="1:3" x14ac:dyDescent="0.2">
      <c r="A6" s="64" t="s">
        <v>83</v>
      </c>
      <c r="B6" s="23">
        <v>6351.6880000000001</v>
      </c>
      <c r="C6" s="23">
        <v>6480.6890000000003</v>
      </c>
    </row>
    <row r="7" spans="1:3" x14ac:dyDescent="0.2">
      <c r="A7" s="65" t="s">
        <v>82</v>
      </c>
      <c r="B7" s="23">
        <v>384.42899999999997</v>
      </c>
      <c r="C7" s="23">
        <v>384.49200000000002</v>
      </c>
    </row>
    <row r="8" spans="1:3" x14ac:dyDescent="0.2">
      <c r="A8" s="93" t="s">
        <v>297</v>
      </c>
      <c r="B8" s="23">
        <v>75.337000000000003</v>
      </c>
      <c r="C8" s="23">
        <v>567.83900000000006</v>
      </c>
    </row>
    <row r="9" spans="1:3" x14ac:dyDescent="0.2">
      <c r="A9" s="65" t="s">
        <v>298</v>
      </c>
      <c r="B9" s="23">
        <v>356.01299999999998</v>
      </c>
      <c r="C9" s="23">
        <v>381.11899999999997</v>
      </c>
    </row>
    <row r="10" spans="1:3" x14ac:dyDescent="0.2">
      <c r="A10" s="65" t="s">
        <v>81</v>
      </c>
      <c r="B10" s="23">
        <v>5431.24</v>
      </c>
      <c r="C10" s="23">
        <v>5351.24</v>
      </c>
    </row>
    <row r="11" spans="1:3" x14ac:dyDescent="0.2">
      <c r="A11" s="65" t="s">
        <v>80</v>
      </c>
      <c r="B11" s="23">
        <v>737</v>
      </c>
      <c r="C11" s="23">
        <v>745</v>
      </c>
    </row>
    <row r="13" spans="1:3" s="95" customFormat="1" x14ac:dyDescent="0.2">
      <c r="A13" s="97"/>
      <c r="B13" s="97"/>
      <c r="C13" s="97"/>
    </row>
    <row r="14" spans="1:3" s="95" customFormat="1" x14ac:dyDescent="0.2">
      <c r="A14" s="97"/>
      <c r="B14" s="97"/>
      <c r="C14" s="97"/>
    </row>
  </sheetData>
  <mergeCells count="6">
    <mergeCell ref="A1:XFD1"/>
    <mergeCell ref="A2:XFD2"/>
    <mergeCell ref="A14:XFD14"/>
    <mergeCell ref="A13:XFD13"/>
    <mergeCell ref="A3:XFD3"/>
    <mergeCell ref="A5:XFD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XFD1"/>
    </sheetView>
  </sheetViews>
  <sheetFormatPr baseColWidth="10" defaultRowHeight="12.75" x14ac:dyDescent="0.2"/>
  <cols>
    <col min="1" max="1" width="4.5703125" style="1" customWidth="1"/>
    <col min="2" max="2" width="5.28515625" style="1" customWidth="1"/>
    <col min="3" max="3" width="11.42578125" style="1"/>
    <col min="4" max="4" width="61" style="1" customWidth="1"/>
    <col min="5" max="16384" width="11.42578125" style="1"/>
  </cols>
  <sheetData>
    <row r="1" spans="1:5" s="95" customFormat="1" ht="12.75" customHeight="1" x14ac:dyDescent="0.2">
      <c r="A1" s="94" t="s">
        <v>97</v>
      </c>
      <c r="B1" s="94"/>
      <c r="C1" s="94"/>
      <c r="D1" s="94"/>
      <c r="E1" s="94"/>
    </row>
    <row r="2" spans="1:5" s="95" customFormat="1" ht="12.75" customHeight="1" x14ac:dyDescent="0.2">
      <c r="A2" s="96" t="s">
        <v>11</v>
      </c>
      <c r="B2" s="96"/>
      <c r="C2" s="96"/>
      <c r="D2" s="96"/>
      <c r="E2" s="96"/>
    </row>
    <row r="3" spans="1:5" s="95" customFormat="1" ht="12.75" customHeight="1" x14ac:dyDescent="0.2">
      <c r="A3" s="99"/>
      <c r="B3" s="99"/>
      <c r="C3" s="99"/>
      <c r="D3" s="99"/>
      <c r="E3" s="99"/>
    </row>
    <row r="4" spans="1:5" s="7" customFormat="1" ht="12.75" customHeight="1" x14ac:dyDescent="0.2">
      <c r="A4" s="33"/>
      <c r="B4" s="33"/>
      <c r="C4" s="33"/>
      <c r="D4" s="33"/>
      <c r="E4" s="32" t="s">
        <v>96</v>
      </c>
    </row>
    <row r="5" spans="1:5" s="95" customFormat="1" ht="12.75" customHeight="1" x14ac:dyDescent="0.2">
      <c r="A5" s="99"/>
    </row>
    <row r="6" spans="1:5" s="95" customFormat="1" ht="12.75" customHeight="1" x14ac:dyDescent="0.2">
      <c r="A6" s="94" t="s">
        <v>95</v>
      </c>
    </row>
    <row r="7" spans="1:5" ht="12.75" customHeight="1" x14ac:dyDescent="0.2">
      <c r="A7" s="28"/>
      <c r="B7" s="118" t="s">
        <v>94</v>
      </c>
      <c r="C7" s="118"/>
      <c r="D7" s="118"/>
      <c r="E7" s="27">
        <v>20914.825000000001</v>
      </c>
    </row>
    <row r="8" spans="1:5" ht="12.75" customHeight="1" x14ac:dyDescent="0.2">
      <c r="A8" s="28"/>
      <c r="B8" s="29"/>
      <c r="C8" s="118" t="s">
        <v>93</v>
      </c>
      <c r="D8" s="118"/>
      <c r="E8" s="27">
        <v>8623.2170000000006</v>
      </c>
    </row>
    <row r="9" spans="1:5" s="3" customFormat="1" ht="12.75" customHeight="1" x14ac:dyDescent="0.2">
      <c r="A9" s="28"/>
      <c r="B9" s="29"/>
      <c r="C9" s="118" t="s">
        <v>92</v>
      </c>
      <c r="D9" s="118"/>
      <c r="E9" s="27">
        <v>5744.5720000000001</v>
      </c>
    </row>
    <row r="10" spans="1:5" x14ac:dyDescent="0.2">
      <c r="A10" s="28"/>
      <c r="B10" s="29"/>
      <c r="C10" s="118" t="s">
        <v>91</v>
      </c>
      <c r="D10" s="118"/>
      <c r="E10" s="27">
        <v>6521.5870000000004</v>
      </c>
    </row>
    <row r="11" spans="1:5" x14ac:dyDescent="0.2">
      <c r="A11" s="31"/>
      <c r="B11" s="30"/>
      <c r="C11" s="117" t="s">
        <v>90</v>
      </c>
      <c r="D11" s="117"/>
      <c r="E11" s="2">
        <v>0.34300000000000003</v>
      </c>
    </row>
    <row r="12" spans="1:5" x14ac:dyDescent="0.2">
      <c r="A12" s="28"/>
      <c r="B12" s="29"/>
      <c r="C12" s="118" t="s">
        <v>89</v>
      </c>
      <c r="D12" s="118"/>
      <c r="E12" s="27">
        <v>25.106000000000002</v>
      </c>
    </row>
    <row r="13" spans="1:5" x14ac:dyDescent="0.2">
      <c r="A13" s="28"/>
      <c r="B13" s="118" t="s">
        <v>88</v>
      </c>
      <c r="C13" s="118"/>
      <c r="D13" s="118"/>
      <c r="E13" s="2">
        <f>50606.502-6.936</f>
        <v>50599.565999999999</v>
      </c>
    </row>
    <row r="14" spans="1:5" x14ac:dyDescent="0.2">
      <c r="A14" s="28"/>
      <c r="B14" s="118" t="s">
        <v>87</v>
      </c>
      <c r="C14" s="118"/>
      <c r="D14" s="118"/>
      <c r="E14" s="27">
        <v>1519.0039999999999</v>
      </c>
    </row>
    <row r="15" spans="1:5" x14ac:dyDescent="0.2">
      <c r="A15" s="28"/>
      <c r="B15" s="118" t="s">
        <v>86</v>
      </c>
      <c r="C15" s="118"/>
      <c r="D15" s="118"/>
      <c r="E15" s="27">
        <v>1972.4110000000001</v>
      </c>
    </row>
    <row r="16" spans="1:5" x14ac:dyDescent="0.2">
      <c r="A16" s="119" t="s">
        <v>85</v>
      </c>
      <c r="B16" s="119"/>
      <c r="C16" s="119"/>
      <c r="D16" s="119"/>
      <c r="E16" s="26">
        <f>E7+E13+E14+E15</f>
        <v>75005.806000000011</v>
      </c>
    </row>
    <row r="18" spans="1:5" s="95" customFormat="1" ht="12.75" customHeight="1" x14ac:dyDescent="0.2">
      <c r="A18" s="98" t="s">
        <v>0</v>
      </c>
      <c r="B18" s="98"/>
      <c r="C18" s="98"/>
      <c r="D18" s="98"/>
      <c r="E18" s="98"/>
    </row>
    <row r="19" spans="1:5" s="95" customFormat="1" ht="12.75" customHeight="1" x14ac:dyDescent="0.2">
      <c r="A19" s="99"/>
      <c r="B19" s="99"/>
      <c r="C19" s="99"/>
      <c r="D19" s="99"/>
      <c r="E19" s="99"/>
    </row>
  </sheetData>
  <mergeCells count="17">
    <mergeCell ref="C10:D10"/>
    <mergeCell ref="C11:D11"/>
    <mergeCell ref="A1:XFD1"/>
    <mergeCell ref="A2:XFD2"/>
    <mergeCell ref="A19:XFD19"/>
    <mergeCell ref="A18:XFD18"/>
    <mergeCell ref="A3:XFD3"/>
    <mergeCell ref="A5:XFD5"/>
    <mergeCell ref="C12:D12"/>
    <mergeCell ref="B13:D13"/>
    <mergeCell ref="B14:D14"/>
    <mergeCell ref="B15:D15"/>
    <mergeCell ref="A16:D16"/>
    <mergeCell ref="A6:XFD6"/>
    <mergeCell ref="B7:D7"/>
    <mergeCell ref="C8:D8"/>
    <mergeCell ref="C9:D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Tabellenteil_Tab.1</vt:lpstr>
      <vt:lpstr>Tabellenteil_Tab.2</vt:lpstr>
      <vt:lpstr>Tabellenteil_Tab.3</vt:lpstr>
      <vt:lpstr>Tabellenteil_Tab.4</vt:lpstr>
      <vt:lpstr>Tabellenteil_Tab.5</vt:lpstr>
      <vt:lpstr>Tabellenteil_Tab.6</vt:lpstr>
      <vt:lpstr>Tabellenteil_Tab.7</vt:lpstr>
    </vt:vector>
  </TitlesOfParts>
  <Company>BM für Finanzen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Budgetsichten - Tabellen 2013</dc:title>
  <cp:lastModifiedBy>Leicher</cp:lastModifiedBy>
  <dcterms:created xsi:type="dcterms:W3CDTF">2013-01-03T09:08:13Z</dcterms:created>
  <dcterms:modified xsi:type="dcterms:W3CDTF">2013-01-03T17:22:22Z</dcterms:modified>
</cp:coreProperties>
</file>