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_2020\Internet\2020-01\"/>
    </mc:Choice>
  </mc:AlternateContent>
  <bookViews>
    <workbookView xWindow="0" yWindow="0" windowWidth="28800" windowHeight="12300"/>
  </bookViews>
  <sheets>
    <sheet name="2017" sheetId="9" r:id="rId1"/>
    <sheet name="2017v2" sheetId="10" r:id="rId2"/>
  </sheets>
  <definedNames>
    <definedName name="euro">#REF!</definedName>
  </definedNames>
  <calcPr calcId="162913"/>
</workbook>
</file>

<file path=xl/calcChain.xml><?xml version="1.0" encoding="utf-8"?>
<calcChain xmlns="http://schemas.openxmlformats.org/spreadsheetml/2006/main">
  <c r="K8" i="10" l="1"/>
  <c r="K9" i="10"/>
  <c r="K10" i="10"/>
  <c r="K11" i="10"/>
  <c r="K12" i="10"/>
  <c r="K13" i="10"/>
  <c r="K14" i="10"/>
  <c r="K15" i="10"/>
  <c r="K17" i="10"/>
  <c r="K18" i="10"/>
  <c r="K19" i="10"/>
  <c r="K20" i="10"/>
  <c r="K21" i="10"/>
  <c r="K22" i="10"/>
  <c r="K23" i="10"/>
  <c r="K25" i="10"/>
  <c r="K26" i="10"/>
  <c r="K27" i="10"/>
  <c r="K28" i="10"/>
  <c r="K29" i="10"/>
  <c r="K30" i="10"/>
  <c r="K31" i="10"/>
  <c r="K33" i="10"/>
  <c r="K34" i="10"/>
  <c r="K35" i="10"/>
  <c r="K36" i="10"/>
  <c r="K37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L55" i="9" l="1"/>
  <c r="L57" i="9" s="1"/>
  <c r="K55" i="9"/>
  <c r="K57" i="9" s="1"/>
  <c r="J55" i="9"/>
  <c r="J57" i="9" s="1"/>
  <c r="I55" i="9"/>
  <c r="I57" i="9" s="1"/>
  <c r="H55" i="9"/>
  <c r="H57" i="9" s="1"/>
  <c r="G55" i="9"/>
  <c r="G57" i="9" s="1"/>
  <c r="F55" i="9"/>
  <c r="F57" i="9" s="1"/>
  <c r="E55" i="9"/>
  <c r="E57" i="9" s="1"/>
  <c r="D55" i="9"/>
  <c r="D57" i="9" s="1"/>
  <c r="C55" i="9"/>
  <c r="C57" i="9" s="1"/>
  <c r="L36" i="9"/>
  <c r="K36" i="9"/>
  <c r="J36" i="9"/>
  <c r="I36" i="9"/>
  <c r="H36" i="9"/>
  <c r="G36" i="9"/>
  <c r="F36" i="9"/>
  <c r="E36" i="9"/>
  <c r="D36" i="9"/>
  <c r="C36" i="9"/>
  <c r="L27" i="9"/>
  <c r="K27" i="9"/>
  <c r="J27" i="9"/>
  <c r="J38" i="9" s="1"/>
  <c r="I27" i="9"/>
  <c r="H27" i="9"/>
  <c r="G27" i="9"/>
  <c r="F27" i="9"/>
  <c r="F38" i="9" s="1"/>
  <c r="E27" i="9"/>
  <c r="D27" i="9"/>
  <c r="C27" i="9"/>
  <c r="G38" i="9" l="1"/>
  <c r="G59" i="9" s="1"/>
  <c r="K38" i="9"/>
  <c r="K59" i="9" s="1"/>
  <c r="C38" i="9"/>
  <c r="C59" i="9" s="1"/>
  <c r="F59" i="9"/>
  <c r="J59" i="9"/>
  <c r="D38" i="9"/>
  <c r="D59" i="9" s="1"/>
  <c r="H38" i="9"/>
  <c r="H59" i="9" s="1"/>
  <c r="L38" i="9"/>
  <c r="L59" i="9" s="1"/>
  <c r="E38" i="9"/>
  <c r="E59" i="9" s="1"/>
  <c r="I38" i="9"/>
  <c r="I59" i="9" s="1"/>
</calcChain>
</file>

<file path=xl/sharedStrings.xml><?xml version="1.0" encoding="utf-8"?>
<sst xmlns="http://schemas.openxmlformats.org/spreadsheetml/2006/main" count="201" uniqueCount="156">
  <si>
    <t>Summe</t>
  </si>
  <si>
    <t>Zweckzuschüsse und Finanzzuweisungen</t>
  </si>
  <si>
    <t>Zuschüsse zur Theaterführung an Länder</t>
  </si>
  <si>
    <t>Katastropheneinsatzgeräte der Feuerwehren</t>
  </si>
  <si>
    <t>Summe Zweckzuschüsse und Finanzzuweisungen</t>
  </si>
  <si>
    <t>Kostentragung</t>
  </si>
  <si>
    <t>Schienenverbund</t>
  </si>
  <si>
    <t>Summe Kostentragung</t>
  </si>
  <si>
    <t>Finanzkraftstärkung der Gemeinden</t>
  </si>
  <si>
    <t>Polizeikostenersatz an Städte mit eigenem Statut</t>
  </si>
  <si>
    <t>Finanzzuweisung für Personennahverkehr</t>
  </si>
  <si>
    <t>Zuschüsse zur Theaterführung an Gemeinden</t>
  </si>
  <si>
    <t>Bgld.</t>
  </si>
  <si>
    <t>Ktn.</t>
  </si>
  <si>
    <t>Nö.</t>
  </si>
  <si>
    <t>Oö.</t>
  </si>
  <si>
    <t>Sbg.</t>
  </si>
  <si>
    <t>Stmk.</t>
  </si>
  <si>
    <t>Tirol</t>
  </si>
  <si>
    <t>Vbg.</t>
  </si>
  <si>
    <t>Wien</t>
  </si>
  <si>
    <t>Zuschüsse für Krankenanstalten (Gemeinde-Anteil)</t>
  </si>
  <si>
    <t>Katastrophenfonds:</t>
  </si>
  <si>
    <t>Summe der Zahlungen an die Länder</t>
  </si>
  <si>
    <t>Katastrophenfonds: Schäden im Vermögen der Gemeinden</t>
  </si>
  <si>
    <t>Zahlungen an die Länder</t>
  </si>
  <si>
    <t>in Mio. €</t>
  </si>
  <si>
    <t>Ertragsanteile</t>
  </si>
  <si>
    <t>Zahlungen an die Gemeinden</t>
  </si>
  <si>
    <t>Schäden an Landesstraßen B</t>
  </si>
  <si>
    <t>Schäden im Vermögen privater Personen</t>
  </si>
  <si>
    <t>Schäden im Vermögen der Länder</t>
  </si>
  <si>
    <t>Summe der Zahlungen an die Gemeinden</t>
  </si>
  <si>
    <t>Summe der Zahlungen an die Länder und Gemeinden</t>
  </si>
  <si>
    <t>Zuschüsse für schulische Tagesbetreuung</t>
  </si>
  <si>
    <t>Warn- und Alarmsystem</t>
  </si>
  <si>
    <t>Zuschüsse aus dem Pflegefonds</t>
  </si>
  <si>
    <t>31.02.01.00-1/7353.440</t>
  </si>
  <si>
    <t>44.01.05.00-1</t>
  </si>
  <si>
    <t>24.02.01.00-1</t>
  </si>
  <si>
    <t>44.01.03.00-1</t>
  </si>
  <si>
    <t>44.01.04.00-1/7302.000 + 44.01.04.00-1/7302.017</t>
  </si>
  <si>
    <t>44.01.04.00-1/7353.410 + 44.01.04.00-1/7353.411</t>
  </si>
  <si>
    <t>30.02.01.00-1/7303.000</t>
  </si>
  <si>
    <t>11.02.05.00-1/7353.500</t>
  </si>
  <si>
    <t>44.02.01.00-1/7303.009</t>
  </si>
  <si>
    <t>16.01.03.00-2/8491.001</t>
  </si>
  <si>
    <t>11.03.01.00-1/7303.010 + 11.03.01.00-2/8503.103</t>
  </si>
  <si>
    <t>41.02.02.00-1/7355.500 + 41.02.02.00-1/7355.501</t>
  </si>
  <si>
    <t>44.01.01.00-1</t>
  </si>
  <si>
    <t>44.01.04.00-1/7304.001</t>
  </si>
  <si>
    <t>44.01.02.00-1</t>
  </si>
  <si>
    <t>44.01.04.00-1/7304.000</t>
  </si>
  <si>
    <t>44.02.01.00-1/7303.008 + 44.02.01.00-1/7303.037</t>
  </si>
  <si>
    <t>44.02.01.00-1/7303.030 + 44.02.01.00-1/7303.036</t>
  </si>
  <si>
    <t>44.02.01.00-1/7303.200</t>
  </si>
  <si>
    <t>44.02.01.00-1/7305.300 + 44.02.01.00-1/7305.301</t>
  </si>
  <si>
    <t>Finanzposition</t>
  </si>
  <si>
    <t>Quelle: BMF</t>
  </si>
  <si>
    <t>44.01.04.00-1/7353.412</t>
  </si>
  <si>
    <t>Bedarfszuweisungen wg. Glücksspielreform</t>
  </si>
  <si>
    <t>44.01.04.00-1/7302.021</t>
  </si>
  <si>
    <t>Zuschüsse für Wohnbauförderung gem. FAG</t>
  </si>
  <si>
    <t>44.01.04.00-1/7302.020</t>
  </si>
  <si>
    <t>Kostenersatz Migration und Integration</t>
  </si>
  <si>
    <t>Strukturfonds</t>
  </si>
  <si>
    <t>44.01.04.00-1/7304.021</t>
  </si>
  <si>
    <t>44.01.04.00-1/7304.022</t>
  </si>
  <si>
    <t>41.02.02.00-1/7352.000</t>
  </si>
  <si>
    <t>Zweckzuschuss für Eisenbahnkreuzungen</t>
  </si>
  <si>
    <t>44.01.04.00-1/7304.020</t>
  </si>
  <si>
    <t>Transfers:</t>
  </si>
  <si>
    <t>Summe Transfers</t>
  </si>
  <si>
    <t>Bedarfszuweisungen Gesundheit, Pflege u Soziales</t>
  </si>
  <si>
    <t>Kommunalinvestitionsgesetz 2017</t>
  </si>
  <si>
    <t>44.01.04.00-1/7355.100</t>
  </si>
  <si>
    <t>Tabelle 8, Länderweise Anteile an den Ertragsanteilen, Zweckzuschüssen und Finanzzuweisungen im Jahr 2017</t>
  </si>
  <si>
    <r>
      <t xml:space="preserve">Zweckzuschüsse zur Krankenanstaltenfinanzierung </t>
    </r>
    <r>
      <rPr>
        <vertAlign val="superscript"/>
        <sz val="10"/>
        <rFont val="Arial"/>
        <family val="2"/>
      </rPr>
      <t>1)</t>
    </r>
  </si>
  <si>
    <r>
      <t xml:space="preserve">Zuschüsse nach dem BSWG 1982 u BSWG 1983 </t>
    </r>
    <r>
      <rPr>
        <vertAlign val="superscript"/>
        <sz val="10"/>
        <rFont val="Arial"/>
        <family val="2"/>
      </rPr>
      <t>2)</t>
    </r>
  </si>
  <si>
    <r>
      <t xml:space="preserve">Zuschüsse für Kinderbetreuungseinrichtungen  </t>
    </r>
    <r>
      <rPr>
        <vertAlign val="superscript"/>
        <sz val="10"/>
        <rFont val="Arial"/>
        <family val="2"/>
      </rPr>
      <t>3)</t>
    </r>
  </si>
  <si>
    <r>
      <t xml:space="preserve">Landeslehrerinnen und Landeslehrer </t>
    </r>
    <r>
      <rPr>
        <vertAlign val="superscript"/>
        <sz val="10"/>
        <rFont val="Arial"/>
        <family val="2"/>
      </rPr>
      <t>4)</t>
    </r>
  </si>
  <si>
    <r>
      <t xml:space="preserve">Ausgaben gemäß GSBG: Länder </t>
    </r>
    <r>
      <rPr>
        <vertAlign val="superscript"/>
        <sz val="10"/>
        <rFont val="Arial"/>
        <family val="2"/>
      </rPr>
      <t>5)</t>
    </r>
  </si>
  <si>
    <r>
      <t xml:space="preserve">Kostenersätze für Flüchtlingsbetreuung </t>
    </r>
    <r>
      <rPr>
        <vertAlign val="superscript"/>
        <sz val="10"/>
        <rFont val="Arial"/>
        <family val="2"/>
      </rPr>
      <t>6)</t>
    </r>
  </si>
  <si>
    <r>
      <t xml:space="preserve">Klinischer Mehraufwand  </t>
    </r>
    <r>
      <rPr>
        <vertAlign val="superscript"/>
        <sz val="10"/>
        <rFont val="Arial"/>
        <family val="2"/>
      </rPr>
      <t>7)</t>
    </r>
  </si>
  <si>
    <r>
      <t>1)</t>
    </r>
    <r>
      <rPr>
        <sz val="10"/>
        <rFont val="Arial"/>
        <family val="2"/>
      </rPr>
      <t xml:space="preserve"> Zweckzuschüsse zur Krankenanstaltenfinanzierung: länderweise Aufgliederung ohne die nicht aufteilbaren Ausgaben der Bundesgesundheitsagentur für Transplantationswesen und Projekte und Planungen von überregionaler Bedeutung
</t>
    </r>
    <r>
      <rPr>
        <vertAlign val="superscript"/>
        <sz val="10"/>
        <rFont val="Arial"/>
        <family val="2"/>
      </rPr>
      <t xml:space="preserve">2) </t>
    </r>
    <r>
      <rPr>
        <sz val="10"/>
        <rFont val="Arial"/>
        <family val="2"/>
      </rPr>
      <t xml:space="preserve">BSWG = Bundes-Sonderwohnbaugesetz
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44.01.04.00-1/7352.001 (Zuschüsse für den Ausbau des Kinderbetreuungsangebots) + 25.02.01.00-1/7353.000 (Zuschüsse für die Einführung der halbtägig kostenlosen Kinderbetreuungseinrichtungen) + 12.02.03.00-1/7302.012 (Zuschüsse für die frühe Sprachförderung)
</t>
    </r>
    <r>
      <rPr>
        <vertAlign val="superscript"/>
        <sz val="10"/>
        <rFont val="Arial"/>
        <family val="2"/>
      </rPr>
      <t xml:space="preserve">4) </t>
    </r>
    <r>
      <rPr>
        <sz val="10"/>
        <rFont val="Arial"/>
        <family val="2"/>
      </rPr>
      <t xml:space="preserve">Landeslehrer: Allgemein bildende Pflichtschulen: 30.02.01.00-1/7302.000 + 30.02.01.00-1/7302.013, Berufsbildende Pflichtschulen: 30.02.03.00-1/7302.000, Land- und forstw. Berufs- u. Fachschulen: 42.02.03.00-1/7302.014 + 42.02.03.00-1/7302.015, Pensionsaufwand 23.01.04, Dienstgeberbeitrag Pensionen: 30.02.01.00-1/7302.018
</t>
    </r>
    <r>
      <rPr>
        <vertAlign val="superscript"/>
        <sz val="10"/>
        <rFont val="Arial"/>
        <family val="2"/>
      </rPr>
      <t xml:space="preserve">5) </t>
    </r>
    <r>
      <rPr>
        <sz val="10"/>
        <rFont val="Arial"/>
        <family val="2"/>
      </rPr>
      <t xml:space="preserve">Ausgaben gemäß GSBG (Gesundheits- und Sozialbereich-Beihilfengesetz): ohne die Rückerstattungen der Länder
</t>
    </r>
    <r>
      <rPr>
        <vertAlign val="superscript"/>
        <sz val="10"/>
        <rFont val="Arial"/>
        <family val="2"/>
      </rPr>
      <t xml:space="preserve">6) </t>
    </r>
    <r>
      <rPr>
        <sz val="10"/>
        <rFont val="Arial"/>
        <family val="2"/>
      </rPr>
      <t xml:space="preserve">Kostenersätze für Flüchtlingsbetreuung: Saldo aus den Finanzpositionen 11.03.01.00-1/7303.010 u. 11.03.01.00-2/8503.103
</t>
    </r>
    <r>
      <rPr>
        <vertAlign val="superscript"/>
        <sz val="10"/>
        <rFont val="Arial"/>
        <family val="2"/>
      </rPr>
      <t xml:space="preserve">7) </t>
    </r>
    <r>
      <rPr>
        <sz val="10"/>
        <rFont val="Arial"/>
        <family val="2"/>
      </rPr>
      <t>Klinischer Mehraufwand: Finanzposition 31.02.01.00-1/7353.440 „Klinischer Mehraufwand (Klinikbauten)“. Ohne laufenden klinischen Mehraufwand, da dieser ab dem Jahr 2007 nicht mehr gesondert budgetiert wird, sondern im Gesamtbetrag gem. § 12 UG 2002 enthalten ist; die Investitionen werden weiterhin getrennt budgetiert.</t>
    </r>
  </si>
  <si>
    <t>21.02.02.00-1/7303</t>
  </si>
  <si>
    <t>4) lt. BRA 1.214,6 Mio. Euro, länderweise Anteile jedoch ohne nicht zuordenbare Aufrollungen</t>
  </si>
  <si>
    <t>3) ohne projektbezogene Ausgaben iHv. 24,5 Mio. Euro</t>
  </si>
  <si>
    <t xml:space="preserve">2) inkl. 39.500,- an OÖ gemäß 15a BGBl. I Nr. 133/2017 über Erprobung des Bildungskompasses </t>
  </si>
  <si>
    <t>1) Inkl. Abgeltung d. Mehraufwandes aus Strukturproblemen und DGB Pensionen.</t>
  </si>
  <si>
    <t>44.02.01.00-1/7305.300 + 44.02.02.00-1/7305.301</t>
  </si>
  <si>
    <t>§ 3 Z 1 KatFG Schäden im Vermögen der Gemeinden</t>
  </si>
  <si>
    <t>§ 27 (3) FAG Zweckzuschuss für Eisenbahnkreuzungen</t>
  </si>
  <si>
    <t>§ 27 (1) FAG Zuschüsse zur Theaterführung an Gemeinden</t>
  </si>
  <si>
    <t>44.01.01.00-1/7304.023</t>
  </si>
  <si>
    <t>§ 25 FAG Finanzierung Gemeinde-Bedarfszuweisungsmittel</t>
  </si>
  <si>
    <t>44.01.01.00-1/7304.024</t>
  </si>
  <si>
    <t xml:space="preserve">§ 25 FAG Finanzkraftstärkung von Gemeinden </t>
  </si>
  <si>
    <t>§ 24 FAG Strukturfonds</t>
  </si>
  <si>
    <t>§ 24 FAG Bedarfszuweisung Gesundheit, Pflege u Soziales (ohne Strukturfonds)</t>
  </si>
  <si>
    <t>§ 23 (3) FAG Polizeikostenersatz an Städte mit eigenem Statut</t>
  </si>
  <si>
    <t>44.01.02.00-1/7354.001</t>
  </si>
  <si>
    <t>§ 23 (2) FAG Finanzzuweisung Personennahverkehrs-Investitionen</t>
  </si>
  <si>
    <t>44.01.02.00-1/7304.000</t>
  </si>
  <si>
    <t>§ 23 (1) FAG Finanzzuweisung öffentliche Personennahverkehrsunternehmen</t>
  </si>
  <si>
    <t>§ 5 FAG Kostenersatz Migration und Integration</t>
  </si>
  <si>
    <t>Se</t>
  </si>
  <si>
    <t>Gemeinden</t>
  </si>
  <si>
    <t>§ 5a KatFG  Schäden an Landesstraßen B</t>
  </si>
  <si>
    <t>§ 3 Z 2 KatFG Katastropheneinsatzgeräte der Feuerwehren</t>
  </si>
  <si>
    <t>§ 3 Z 4 lit. c KatFG Warn- und Alarmsystem</t>
  </si>
  <si>
    <t>44.02.01.00-1/7303.030 + 44.02.02.00-1/7303.036</t>
  </si>
  <si>
    <t>§ 3 Z 1 KatFG Schäden im Vermögen der Länder</t>
  </si>
  <si>
    <t>44.02.01.00-1/7303.008 + 44.02.02.00-1/7303.037</t>
  </si>
  <si>
    <t>§ 3 Z 3 lit. a KatFG Schäden im Vermögen privater Personen</t>
  </si>
  <si>
    <t>Katastrophenfondsgesetz 1996:</t>
  </si>
  <si>
    <t>15a B-VG Schienenverbund Wien (U-Bahn)</t>
  </si>
  <si>
    <t>15a B-VG Grundversorgung BGBl. I Nr. 80/2004 Flüchtlingsbetreuung (netto)</t>
  </si>
  <si>
    <t>44.01.05.00-1/7302.016</t>
  </si>
  <si>
    <t>§ 26 FAG Bedarfszuweisungen wg. Glücksspielreform</t>
  </si>
  <si>
    <t>Zuschüsse nach dem BSWG 1982 und BSWG 1983</t>
  </si>
  <si>
    <t>§ 27 (7) FAG Zuschüsse für Wohnbauförderung gem. FAG 2008</t>
  </si>
  <si>
    <t>§ 27 (1) FAG Zuschüsse zur Theaterführung an Länder</t>
  </si>
  <si>
    <t>Sonstige Transfers:</t>
  </si>
  <si>
    <t>Gesundheits- und Sozialbereich-Beihilfengesetz 4)</t>
  </si>
  <si>
    <t>21.02.02.00-1/7303.053</t>
  </si>
  <si>
    <t xml:space="preserve">§ 2 (2a) PflegefondsG: Hospiz- und Palliativbetreuung </t>
  </si>
  <si>
    <t>21.02.02.00-1/7303.039</t>
  </si>
  <si>
    <t>§ 2 (2) PflegefondsG: Zweckzuschuss Betreuungs- und Pflegedienstleistungen</t>
  </si>
  <si>
    <t>§ 24 FAG Bedarfszuweisung Gesundheit, Pflege u Soziales</t>
  </si>
  <si>
    <t>§ 55 KAKuG Klinischer Mehraufwand</t>
  </si>
  <si>
    <t>44.01.03.00-1/7302.000</t>
  </si>
  <si>
    <t>§ 57 (2) FAG Zuschüsse für Krankenanstalten (Gemeinde-Anteil)</t>
  </si>
  <si>
    <t>§ 57 KAKuG Zweckzuschüsse zur Krankenanstaltenfinanzierung 3)</t>
  </si>
  <si>
    <t>Gesundheit und Soziales:</t>
  </si>
  <si>
    <t>15a B-VG BGBl. I Nr. 192/2013 Ausbau der ganztägigen Schulformen</t>
  </si>
  <si>
    <t>25.02.01.00-1/7353.000</t>
  </si>
  <si>
    <t>15a B-VG BGBl. I Nr. 138/2015 verpflichtendes Kindergartenjahr 2)</t>
  </si>
  <si>
    <t>12.02.03.00-1/7302.012</t>
  </si>
  <si>
    <t>§ 27 (6) FAG (Sprachliche) Frühförderung</t>
  </si>
  <si>
    <t>44.01.04.00-1/7352.001</t>
  </si>
  <si>
    <t>§ 27 (5) FAG Ausbau des Kinderbetreuungsangebots</t>
  </si>
  <si>
    <t>23.01.04.00-1/7302</t>
  </si>
  <si>
    <t>§ 4 (5) FAG Pensionsaufwand der LandeslehrerInnen</t>
  </si>
  <si>
    <t>42.02.03.00-1/7302.014</t>
  </si>
  <si>
    <t xml:space="preserve">      land- u. forstwirtschaftlichen Berufs- u. Fachschulen</t>
  </si>
  <si>
    <t>30.02.03.00-1/7302.000</t>
  </si>
  <si>
    <t xml:space="preserve">      berufsbildenden Pflichtschulen</t>
  </si>
  <si>
    <t>30.02.01.00-1/7302.000 + 30.02.01.00-1/7302.013 + 30.02.01.00-1/7302.018</t>
  </si>
  <si>
    <t xml:space="preserve">      allgemeinbildenden Pflichtschulen 1)</t>
  </si>
  <si>
    <t xml:space="preserve">§ 4 (1) FAG Lehrerbesoldung an  </t>
  </si>
  <si>
    <t>Bildung:</t>
  </si>
  <si>
    <t>Quelle:</t>
  </si>
  <si>
    <t>Länder</t>
  </si>
  <si>
    <t>in 1.000 EUR</t>
  </si>
  <si>
    <t>Wesentliche Transfers im Rahmen des Finanzausgleichs im Jahre 2017 nach Aufgabengebieten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</si>
</sst>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_-* #,##0.000000_-;\-* #,##0.000000_-;_-* &quot;-&quot;??_-;_-@_-"/>
    <numFmt numFmtId="166" formatCode="_-* #,##0_-;\-* #,##0_-;_-* &quot;-&quot;??_-;_-@_-"/>
    <numFmt numFmtId="167" formatCode="_-* #,##0.000_-;\-* #,##0.000_-;_-* &quot;-&quot;??_-;_-@_-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164" fontId="2" fillId="0" borderId="1" xfId="0" applyNumberFormat="1" applyFont="1" applyFill="1" applyBorder="1"/>
    <xf numFmtId="0" fontId="2" fillId="0" borderId="0" xfId="0" applyFont="1" applyFill="1" applyAlignment="1">
      <alignment wrapText="1"/>
    </xf>
    <xf numFmtId="3" fontId="2" fillId="0" borderId="0" xfId="0" quotePrefix="1" applyNumberFormat="1" applyFont="1" applyFill="1"/>
    <xf numFmtId="0" fontId="2" fillId="0" borderId="3" xfId="0" applyFont="1" applyFill="1" applyBorder="1"/>
    <xf numFmtId="0" fontId="3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0" fontId="0" fillId="0" borderId="0" xfId="0" applyFill="1" applyAlignment="1"/>
    <xf numFmtId="3" fontId="1" fillId="0" borderId="3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1" fillId="0" borderId="2" xfId="0" applyNumberFormat="1" applyFont="1" applyFill="1" applyBorder="1"/>
    <xf numFmtId="164" fontId="1" fillId="0" borderId="4" xfId="0" applyNumberFormat="1" applyFont="1" applyFill="1" applyBorder="1"/>
    <xf numFmtId="0" fontId="7" fillId="0" borderId="0" xfId="2"/>
    <xf numFmtId="43" fontId="0" fillId="0" borderId="0" xfId="3" applyFont="1"/>
    <xf numFmtId="3" fontId="8" fillId="0" borderId="0" xfId="2" applyNumberFormat="1" applyFont="1" applyFill="1"/>
    <xf numFmtId="3" fontId="7" fillId="0" borderId="0" xfId="2" applyNumberFormat="1" applyFill="1"/>
    <xf numFmtId="165" fontId="0" fillId="0" borderId="0" xfId="3" applyNumberFormat="1" applyFont="1" applyFill="1"/>
    <xf numFmtId="166" fontId="0" fillId="0" borderId="0" xfId="3" applyNumberFormat="1" applyFont="1" applyFill="1"/>
    <xf numFmtId="166" fontId="8" fillId="0" borderId="0" xfId="3" applyNumberFormat="1" applyFont="1" applyFill="1"/>
    <xf numFmtId="3" fontId="8" fillId="0" borderId="0" xfId="2" applyNumberFormat="1" applyFont="1" applyFill="1" applyAlignment="1">
      <alignment horizontal="right"/>
    </xf>
    <xf numFmtId="0" fontId="8" fillId="0" borderId="0" xfId="2" applyFont="1"/>
    <xf numFmtId="164" fontId="8" fillId="0" borderId="0" xfId="2" applyNumberFormat="1" applyFont="1" applyFill="1"/>
    <xf numFmtId="164" fontId="7" fillId="0" borderId="0" xfId="2" applyNumberFormat="1" applyFill="1"/>
    <xf numFmtId="167" fontId="0" fillId="0" borderId="0" xfId="3" applyNumberFormat="1" applyFont="1"/>
    <xf numFmtId="166" fontId="7" fillId="0" borderId="0" xfId="2" applyNumberFormat="1"/>
    <xf numFmtId="164" fontId="7" fillId="0" borderId="0" xfId="2" applyNumberFormat="1"/>
    <xf numFmtId="0" fontId="5" fillId="0" borderId="0" xfId="0" applyFont="1" applyFill="1" applyAlignment="1">
      <alignment wrapText="1"/>
    </xf>
    <xf numFmtId="0" fontId="0" fillId="0" borderId="0" xfId="0" applyAlignment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</cellXfs>
  <cellStyles count="4">
    <cellStyle name="Komma 4" xfId="3"/>
    <cellStyle name="Standard" xfId="0" builtinId="0"/>
    <cellStyle name="Standard 3" xfId="1"/>
    <cellStyle name="Standard 4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sqref="A1:XFD1"/>
    </sheetView>
  </sheetViews>
  <sheetFormatPr baseColWidth="10" defaultRowHeight="12" x14ac:dyDescent="0.2"/>
  <cols>
    <col min="1" max="1" width="46.85546875" style="7" customWidth="1"/>
    <col min="2" max="2" width="56" style="7" customWidth="1"/>
    <col min="3" max="3" width="8.5703125" style="10" customWidth="1"/>
    <col min="4" max="5" width="8" style="10" bestFit="1" customWidth="1"/>
    <col min="6" max="6" width="7.7109375" style="10" bestFit="1" customWidth="1"/>
    <col min="7" max="7" width="7.28515625" style="10" bestFit="1" customWidth="1"/>
    <col min="8" max="8" width="8.28515625" style="10" bestFit="1" customWidth="1"/>
    <col min="9" max="9" width="8" style="10" bestFit="1" customWidth="1"/>
    <col min="10" max="10" width="7.28515625" style="10" bestFit="1" customWidth="1"/>
    <col min="11" max="11" width="8.28515625" style="10" bestFit="1" customWidth="1"/>
    <col min="12" max="12" width="9" style="10" bestFit="1" customWidth="1"/>
    <col min="13" max="16384" width="11.42578125" style="7"/>
  </cols>
  <sheetData>
    <row r="1" spans="1:12" s="45" customFormat="1" ht="12.75" x14ac:dyDescent="0.2">
      <c r="A1" s="39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45" customFormat="1" ht="12.75" x14ac:dyDescent="0.2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5" customFormat="1" ht="12.75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2.75" x14ac:dyDescent="0.2">
      <c r="A4" s="1" t="s">
        <v>57</v>
      </c>
      <c r="B4" s="6"/>
      <c r="C4" s="13" t="s">
        <v>12</v>
      </c>
      <c r="D4" s="13" t="s">
        <v>13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3" t="s">
        <v>0</v>
      </c>
    </row>
    <row r="5" spans="1:12" s="47" customFormat="1" ht="12.75" x14ac:dyDescent="0.2"/>
    <row r="6" spans="1:12" s="17" customFormat="1" ht="12.75" x14ac:dyDescent="0.2">
      <c r="A6" s="14"/>
      <c r="B6" s="15" t="s">
        <v>25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s="38" customFormat="1" ht="12.75" x14ac:dyDescent="0.2"/>
    <row r="8" spans="1:12" s="17" customFormat="1" ht="12.75" x14ac:dyDescent="0.2">
      <c r="A8" s="14"/>
      <c r="B8" s="14" t="s">
        <v>27</v>
      </c>
      <c r="C8" s="18">
        <v>528.45926099999997</v>
      </c>
      <c r="D8" s="18">
        <v>1058.6180300000001</v>
      </c>
      <c r="E8" s="18">
        <v>2975.6490629999998</v>
      </c>
      <c r="F8" s="18">
        <v>2614.1987610000001</v>
      </c>
      <c r="G8" s="18">
        <v>1042.2712799999999</v>
      </c>
      <c r="H8" s="18">
        <v>2235.1906119999999</v>
      </c>
      <c r="I8" s="18">
        <v>1370.1117300000001</v>
      </c>
      <c r="J8" s="18">
        <v>733.89154099999996</v>
      </c>
      <c r="K8" s="18">
        <v>3404.8160670000002</v>
      </c>
      <c r="L8" s="18">
        <v>15963.206345000001</v>
      </c>
    </row>
    <row r="9" spans="1:12" s="39" customFormat="1" ht="12.75" x14ac:dyDescent="0.2"/>
    <row r="10" spans="1:12" s="17" customFormat="1" ht="12.75" x14ac:dyDescent="0.2">
      <c r="A10" s="15"/>
      <c r="B10" s="15" t="s">
        <v>1</v>
      </c>
      <c r="C10" s="19"/>
      <c r="D10" s="15"/>
      <c r="E10" s="15"/>
      <c r="F10" s="15"/>
      <c r="G10" s="15"/>
      <c r="H10" s="15"/>
      <c r="I10" s="15"/>
      <c r="J10" s="15"/>
      <c r="K10" s="15"/>
      <c r="L10" s="19"/>
    </row>
    <row r="11" spans="1:12" s="8" customFormat="1" ht="12.75" x14ac:dyDescent="0.2">
      <c r="A11" s="5" t="s">
        <v>61</v>
      </c>
      <c r="B11" s="8" t="s">
        <v>73</v>
      </c>
      <c r="C11" s="2">
        <v>4.6689999999999996</v>
      </c>
      <c r="D11" s="2">
        <v>9.0109999999999992</v>
      </c>
      <c r="E11" s="2">
        <v>34.170999999999999</v>
      </c>
      <c r="F11" s="2">
        <v>43.316000000000003</v>
      </c>
      <c r="G11" s="2">
        <v>8.6630000000000003</v>
      </c>
      <c r="H11" s="2">
        <v>26.588000000000001</v>
      </c>
      <c r="I11" s="2">
        <v>31.893999999999998</v>
      </c>
      <c r="J11" s="2">
        <v>6.0780000000000003</v>
      </c>
      <c r="K11" s="2">
        <v>28.747</v>
      </c>
      <c r="L11" s="2">
        <v>193.137</v>
      </c>
    </row>
    <row r="12" spans="1:12" s="8" customFormat="1" ht="12.75" x14ac:dyDescent="0.2">
      <c r="A12" s="5" t="s">
        <v>38</v>
      </c>
      <c r="B12" s="8" t="s">
        <v>60</v>
      </c>
      <c r="C12" s="2">
        <v>0</v>
      </c>
      <c r="D12" s="2">
        <v>6.2030329999999996</v>
      </c>
      <c r="E12" s="2">
        <v>6.333107</v>
      </c>
      <c r="F12" s="2">
        <v>0</v>
      </c>
      <c r="G12" s="2">
        <v>0</v>
      </c>
      <c r="H12" s="2">
        <v>11.657007999999999</v>
      </c>
      <c r="I12" s="2">
        <v>0</v>
      </c>
      <c r="J12" s="2">
        <v>0</v>
      </c>
      <c r="K12" s="2">
        <v>0</v>
      </c>
      <c r="L12" s="2">
        <v>24.193148000000001</v>
      </c>
    </row>
    <row r="13" spans="1:12" s="8" customFormat="1" ht="14.25" x14ac:dyDescent="0.2">
      <c r="A13" s="5" t="s">
        <v>39</v>
      </c>
      <c r="B13" s="8" t="s">
        <v>77</v>
      </c>
      <c r="C13" s="2">
        <v>16.811565000000002</v>
      </c>
      <c r="D13" s="2">
        <v>42.063051999999999</v>
      </c>
      <c r="E13" s="2">
        <v>98.082573999999994</v>
      </c>
      <c r="F13" s="2">
        <v>96.407077999999998</v>
      </c>
      <c r="G13" s="2">
        <v>40.714986000000003</v>
      </c>
      <c r="H13" s="2">
        <v>85.616885999999994</v>
      </c>
      <c r="I13" s="2">
        <v>67.187376</v>
      </c>
      <c r="J13" s="2">
        <v>23.420256999999999</v>
      </c>
      <c r="K13" s="2">
        <v>164.88672700000001</v>
      </c>
      <c r="L13" s="2">
        <v>635.19050000000004</v>
      </c>
    </row>
    <row r="14" spans="1:12" ht="12.75" x14ac:dyDescent="0.2">
      <c r="A14" s="1" t="s">
        <v>40</v>
      </c>
      <c r="B14" s="1" t="s">
        <v>21</v>
      </c>
      <c r="C14" s="2">
        <v>4.335445</v>
      </c>
      <c r="D14" s="2">
        <v>11.625806000000001</v>
      </c>
      <c r="E14" s="2">
        <v>24.359071</v>
      </c>
      <c r="F14" s="2">
        <v>23.079678000000001</v>
      </c>
      <c r="G14" s="2">
        <v>10.836930000000001</v>
      </c>
      <c r="H14" s="2">
        <v>21.717684999999999</v>
      </c>
      <c r="I14" s="2">
        <v>13.454719000000001</v>
      </c>
      <c r="J14" s="2">
        <v>6.2654930000000002</v>
      </c>
      <c r="K14" s="2">
        <v>52.888398000000002</v>
      </c>
      <c r="L14" s="2">
        <v>168.56322499999999</v>
      </c>
    </row>
    <row r="15" spans="1:12" ht="12.75" x14ac:dyDescent="0.2">
      <c r="A15" s="4" t="s">
        <v>41</v>
      </c>
      <c r="B15" s="1" t="s">
        <v>2</v>
      </c>
      <c r="C15" s="2">
        <v>0</v>
      </c>
      <c r="D15" s="2">
        <v>1.79981634</v>
      </c>
      <c r="E15" s="2">
        <v>1.2687413999999999</v>
      </c>
      <c r="F15" s="2">
        <v>9.7637002499999994</v>
      </c>
      <c r="G15" s="2">
        <v>1.49984695</v>
      </c>
      <c r="H15" s="2">
        <v>2.4299766100000002</v>
      </c>
      <c r="I15" s="2">
        <v>1.92463205</v>
      </c>
      <c r="J15" s="2">
        <v>0.24669099999999999</v>
      </c>
      <c r="K15" s="2">
        <v>0</v>
      </c>
      <c r="L15" s="2">
        <v>18.933404599999999</v>
      </c>
    </row>
    <row r="16" spans="1:12" ht="12.75" x14ac:dyDescent="0.2">
      <c r="A16" s="4" t="s">
        <v>59</v>
      </c>
      <c r="B16" s="1" t="s">
        <v>62</v>
      </c>
      <c r="C16" s="2">
        <v>1.948</v>
      </c>
      <c r="D16" s="2">
        <v>4.3490000000000002</v>
      </c>
      <c r="E16" s="2">
        <v>11.388999999999999</v>
      </c>
      <c r="F16" s="2">
        <v>10.848000000000001</v>
      </c>
      <c r="G16" s="2">
        <v>4.274</v>
      </c>
      <c r="H16" s="2">
        <v>9.0489999999999995</v>
      </c>
      <c r="I16" s="2">
        <v>5.2750000000000004</v>
      </c>
      <c r="J16" s="2">
        <v>2.8679999999999999</v>
      </c>
      <c r="K16" s="2">
        <v>0</v>
      </c>
      <c r="L16" s="2">
        <v>50</v>
      </c>
    </row>
    <row r="17" spans="1:13" ht="14.25" x14ac:dyDescent="0.2">
      <c r="A17" s="1" t="s">
        <v>42</v>
      </c>
      <c r="B17" s="1" t="s">
        <v>78</v>
      </c>
      <c r="C17" s="2">
        <v>0</v>
      </c>
      <c r="D17" s="2">
        <v>0</v>
      </c>
      <c r="E17" s="2">
        <v>0</v>
      </c>
      <c r="F17" s="2">
        <v>0</v>
      </c>
      <c r="G17" s="2">
        <v>5.2097000000000005E-4</v>
      </c>
      <c r="H17" s="2">
        <v>1.1478789999999999E-2</v>
      </c>
      <c r="I17" s="2">
        <v>0</v>
      </c>
      <c r="J17" s="2">
        <v>0</v>
      </c>
      <c r="K17" s="2">
        <v>2.7102660000000001E-2</v>
      </c>
      <c r="L17" s="2">
        <v>3.9102419999999999E-2</v>
      </c>
    </row>
    <row r="18" spans="1:13" ht="14.25" x14ac:dyDescent="0.2">
      <c r="A18" s="1"/>
      <c r="B18" s="1" t="s">
        <v>79</v>
      </c>
      <c r="C18" s="2">
        <v>5.2933197300000003</v>
      </c>
      <c r="D18" s="2">
        <v>12.01665</v>
      </c>
      <c r="E18" s="2">
        <v>26.204799999999999</v>
      </c>
      <c r="F18" s="2">
        <v>24.623474999999999</v>
      </c>
      <c r="G18" s="2">
        <v>8.9942536200000003</v>
      </c>
      <c r="H18" s="2">
        <v>18.110524999999999</v>
      </c>
      <c r="I18" s="2">
        <v>12.31085</v>
      </c>
      <c r="J18" s="2">
        <v>6.9613500000000004</v>
      </c>
      <c r="K18" s="2">
        <v>40.208941000000003</v>
      </c>
      <c r="L18" s="2">
        <v>154.72416435</v>
      </c>
      <c r="M18" s="1"/>
    </row>
    <row r="19" spans="1:13" ht="12.75" x14ac:dyDescent="0.2">
      <c r="A19" s="1" t="s">
        <v>85</v>
      </c>
      <c r="B19" s="1" t="s">
        <v>36</v>
      </c>
      <c r="C19" s="2">
        <v>11.916709859999999</v>
      </c>
      <c r="D19" s="2">
        <v>22.966982049999999</v>
      </c>
      <c r="E19" s="2">
        <v>67.747201039999993</v>
      </c>
      <c r="F19" s="2">
        <v>59.528378429999997</v>
      </c>
      <c r="G19" s="2">
        <v>22.324429859999999</v>
      </c>
      <c r="H19" s="2">
        <v>50.468363760000003</v>
      </c>
      <c r="I19" s="2">
        <v>30.219862299999999</v>
      </c>
      <c r="J19" s="2">
        <v>15.713773399999999</v>
      </c>
      <c r="K19" s="2">
        <v>75.044209800000004</v>
      </c>
      <c r="L19" s="2">
        <v>355.92991050000001</v>
      </c>
    </row>
    <row r="20" spans="1:13" ht="12.75" x14ac:dyDescent="0.2">
      <c r="A20" s="1" t="s">
        <v>43</v>
      </c>
      <c r="B20" s="1" t="s">
        <v>34</v>
      </c>
      <c r="C20" s="2">
        <v>2.27</v>
      </c>
      <c r="D20" s="2">
        <v>2.4</v>
      </c>
      <c r="E20" s="2">
        <v>21.921143799999999</v>
      </c>
      <c r="F20" s="2">
        <v>21.915356500000001</v>
      </c>
      <c r="G20" s="2">
        <v>6.7852844799999996</v>
      </c>
      <c r="H20" s="2">
        <v>17.218175890000001</v>
      </c>
      <c r="I20" s="2">
        <v>9.77000797</v>
      </c>
      <c r="J20" s="2">
        <v>2.8120632300000001</v>
      </c>
      <c r="K20" s="2">
        <v>22.734244109999999</v>
      </c>
      <c r="L20" s="2">
        <v>107.82627598000001</v>
      </c>
    </row>
    <row r="21" spans="1:13" ht="12.75" x14ac:dyDescent="0.2">
      <c r="A21" s="1"/>
      <c r="B21" s="1" t="s">
        <v>22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3" ht="12.75" x14ac:dyDescent="0.2">
      <c r="A22" s="1" t="s">
        <v>53</v>
      </c>
      <c r="B22" s="1" t="s">
        <v>30</v>
      </c>
      <c r="C22" s="2">
        <v>1.218178E-2</v>
      </c>
      <c r="D22" s="2">
        <v>0</v>
      </c>
      <c r="E22" s="2">
        <v>2.4108535299999998</v>
      </c>
      <c r="F22" s="2">
        <v>2.6589801999999998</v>
      </c>
      <c r="G22" s="2">
        <v>2.6660180000000002</v>
      </c>
      <c r="H22" s="2">
        <v>6.3833105899999998</v>
      </c>
      <c r="I22" s="2">
        <v>2.2488000000000001</v>
      </c>
      <c r="J22" s="2">
        <v>0.60459143999999998</v>
      </c>
      <c r="K22" s="2">
        <v>0</v>
      </c>
      <c r="L22" s="2">
        <v>16.984735539999999</v>
      </c>
    </row>
    <row r="23" spans="1:13" ht="12.75" x14ac:dyDescent="0.2">
      <c r="A23" s="1" t="s">
        <v>54</v>
      </c>
      <c r="B23" s="1" t="s">
        <v>31</v>
      </c>
      <c r="C23" s="2">
        <v>0</v>
      </c>
      <c r="D23" s="2">
        <v>9.5949149999999997E-2</v>
      </c>
      <c r="E23" s="2">
        <v>0.19754140000000001</v>
      </c>
      <c r="F23" s="2">
        <v>1.0143073600000001</v>
      </c>
      <c r="G23" s="2">
        <v>8.2177810000000004E-2</v>
      </c>
      <c r="H23" s="2">
        <v>1.4694957399999999</v>
      </c>
      <c r="I23" s="2">
        <v>3.5963824400000002</v>
      </c>
      <c r="J23" s="2">
        <v>0.47085113000000001</v>
      </c>
      <c r="K23" s="2">
        <v>0</v>
      </c>
      <c r="L23" s="2">
        <v>6.9267050299999999</v>
      </c>
    </row>
    <row r="24" spans="1:13" ht="12.75" x14ac:dyDescent="0.2">
      <c r="A24" s="1" t="s">
        <v>44</v>
      </c>
      <c r="B24" s="1" t="s">
        <v>35</v>
      </c>
      <c r="C24" s="2">
        <v>0.12197128</v>
      </c>
      <c r="D24" s="2">
        <v>0.24492628999999999</v>
      </c>
      <c r="E24" s="2">
        <v>0.67605057999999996</v>
      </c>
      <c r="F24" s="2">
        <v>0.57213621999999997</v>
      </c>
      <c r="G24" s="2">
        <v>0.22510356000000001</v>
      </c>
      <c r="H24" s="2">
        <v>0.51440081000000004</v>
      </c>
      <c r="I24" s="2">
        <v>0.31437648000000001</v>
      </c>
      <c r="J24" s="2">
        <v>0.14769843999999999</v>
      </c>
      <c r="K24" s="2">
        <v>0.63563634000000002</v>
      </c>
      <c r="L24" s="2">
        <v>3.4523000000000001</v>
      </c>
    </row>
    <row r="25" spans="1:13" ht="12.75" x14ac:dyDescent="0.2">
      <c r="A25" s="1" t="s">
        <v>55</v>
      </c>
      <c r="B25" s="1" t="s">
        <v>3</v>
      </c>
      <c r="C25" s="2">
        <v>1.2579559600000001</v>
      </c>
      <c r="D25" s="2">
        <v>2.4489950199999999</v>
      </c>
      <c r="E25" s="2">
        <v>7.1099731999999998</v>
      </c>
      <c r="F25" s="2">
        <v>6.2252142900000003</v>
      </c>
      <c r="G25" s="2">
        <v>2.3296348500000001</v>
      </c>
      <c r="H25" s="2">
        <v>5.3217149399999997</v>
      </c>
      <c r="I25" s="2">
        <v>3.12334238</v>
      </c>
      <c r="J25" s="2">
        <v>1.63115743</v>
      </c>
      <c r="K25" s="2">
        <v>7.5482509899999997</v>
      </c>
      <c r="L25" s="2">
        <v>36.996239060000001</v>
      </c>
    </row>
    <row r="26" spans="1:13" ht="12.75" x14ac:dyDescent="0.2">
      <c r="A26" s="9" t="s">
        <v>45</v>
      </c>
      <c r="B26" s="9" t="s">
        <v>29</v>
      </c>
      <c r="C26" s="3">
        <v>0</v>
      </c>
      <c r="D26" s="3">
        <v>0</v>
      </c>
      <c r="E26" s="3">
        <v>0</v>
      </c>
      <c r="F26" s="3">
        <v>0.48043619999999998</v>
      </c>
      <c r="G26" s="3">
        <v>0</v>
      </c>
      <c r="H26" s="3">
        <v>0</v>
      </c>
      <c r="I26" s="3">
        <v>0</v>
      </c>
      <c r="J26" s="3">
        <v>0.10536998</v>
      </c>
      <c r="K26" s="3">
        <v>0</v>
      </c>
      <c r="L26" s="3">
        <v>0.58580617999999995</v>
      </c>
    </row>
    <row r="27" spans="1:13" s="17" customFormat="1" ht="12.75" x14ac:dyDescent="0.2">
      <c r="A27" s="38" t="s">
        <v>4</v>
      </c>
      <c r="B27" s="38"/>
      <c r="C27" s="18">
        <f t="shared" ref="C27:L27" si="0">SUM(C11:C26)</f>
        <v>48.636148609999999</v>
      </c>
      <c r="D27" s="18">
        <f t="shared" si="0"/>
        <v>115.22520985</v>
      </c>
      <c r="E27" s="18">
        <f t="shared" si="0"/>
        <v>301.87105694999997</v>
      </c>
      <c r="F27" s="18">
        <f t="shared" si="0"/>
        <v>300.43274044999987</v>
      </c>
      <c r="G27" s="18">
        <f t="shared" si="0"/>
        <v>109.39618609999999</v>
      </c>
      <c r="H27" s="18">
        <f t="shared" si="0"/>
        <v>256.55602113000009</v>
      </c>
      <c r="I27" s="18">
        <f t="shared" si="0"/>
        <v>181.31934861999997</v>
      </c>
      <c r="J27" s="18">
        <f t="shared" si="0"/>
        <v>67.325296050000006</v>
      </c>
      <c r="K27" s="18">
        <f t="shared" si="0"/>
        <v>392.72050990000002</v>
      </c>
      <c r="L27" s="18">
        <f t="shared" si="0"/>
        <v>1773.4825166599999</v>
      </c>
    </row>
    <row r="28" spans="1:13" s="40" customFormat="1" ht="12.75" x14ac:dyDescent="0.2"/>
    <row r="29" spans="1:13" s="17" customFormat="1" ht="12.75" x14ac:dyDescent="0.2">
      <c r="A29" s="15"/>
      <c r="B29" s="15" t="s">
        <v>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3" ht="14.25" x14ac:dyDescent="0.2">
      <c r="A30" s="1"/>
      <c r="B30" s="1" t="s">
        <v>80</v>
      </c>
      <c r="C30" s="2">
        <v>208.17633966</v>
      </c>
      <c r="D30" s="2">
        <v>419.68749793000001</v>
      </c>
      <c r="E30" s="2">
        <v>1102.5461928699999</v>
      </c>
      <c r="F30" s="2">
        <v>1099.06597519</v>
      </c>
      <c r="G30" s="2">
        <v>387.49362742</v>
      </c>
      <c r="H30" s="2">
        <v>870.97921921</v>
      </c>
      <c r="I30" s="2">
        <v>491.07022694</v>
      </c>
      <c r="J30" s="2">
        <v>288.41913548999997</v>
      </c>
      <c r="K30" s="2">
        <v>932.98901277000004</v>
      </c>
      <c r="L30" s="2">
        <v>5800.4272274799996</v>
      </c>
    </row>
    <row r="31" spans="1:13" ht="14.25" x14ac:dyDescent="0.2">
      <c r="A31" s="1" t="s">
        <v>46</v>
      </c>
      <c r="B31" s="1" t="s">
        <v>81</v>
      </c>
      <c r="C31" s="2">
        <v>25.078935120000001</v>
      </c>
      <c r="D31" s="2">
        <v>66.045416930000002</v>
      </c>
      <c r="E31" s="2">
        <v>174.66613577000001</v>
      </c>
      <c r="F31" s="2">
        <v>201.45960484</v>
      </c>
      <c r="G31" s="2">
        <v>74.429613279999998</v>
      </c>
      <c r="H31" s="2">
        <v>147.70717350999999</v>
      </c>
      <c r="I31" s="2">
        <v>90.920690210000004</v>
      </c>
      <c r="J31" s="2">
        <v>53.569996850000003</v>
      </c>
      <c r="K31" s="2">
        <v>377.29551522999998</v>
      </c>
      <c r="L31" s="2">
        <v>1211.17308174</v>
      </c>
    </row>
    <row r="32" spans="1:13" ht="12.75" x14ac:dyDescent="0.2">
      <c r="A32" s="1" t="s">
        <v>63</v>
      </c>
      <c r="B32" s="1" t="s">
        <v>64</v>
      </c>
      <c r="C32" s="2">
        <v>2.9295439999999999</v>
      </c>
      <c r="D32" s="2">
        <v>5.6460860000000004</v>
      </c>
      <c r="E32" s="2">
        <v>16.654627999999999</v>
      </c>
      <c r="F32" s="2">
        <v>14.634154000000001</v>
      </c>
      <c r="G32" s="2">
        <v>5.488124</v>
      </c>
      <c r="H32" s="2">
        <v>12.406886</v>
      </c>
      <c r="I32" s="2">
        <v>7.4290969999999996</v>
      </c>
      <c r="J32" s="2">
        <v>3.862994</v>
      </c>
      <c r="K32" s="2">
        <v>18.448487</v>
      </c>
      <c r="L32" s="2">
        <v>87.5</v>
      </c>
    </row>
    <row r="33" spans="1:12" ht="14.25" x14ac:dyDescent="0.2">
      <c r="A33" s="4" t="s">
        <v>47</v>
      </c>
      <c r="B33" s="1" t="s">
        <v>82</v>
      </c>
      <c r="C33" s="2">
        <v>12.898</v>
      </c>
      <c r="D33" s="2">
        <v>27.882999999999999</v>
      </c>
      <c r="E33" s="2">
        <v>85.2</v>
      </c>
      <c r="F33" s="2">
        <v>72.948999999999998</v>
      </c>
      <c r="G33" s="2">
        <v>22.547000000000001</v>
      </c>
      <c r="H33" s="2">
        <v>64.260000000000005</v>
      </c>
      <c r="I33" s="2">
        <v>39.027999999999999</v>
      </c>
      <c r="J33" s="2">
        <v>21.620999999999999</v>
      </c>
      <c r="K33" s="2">
        <v>106.163</v>
      </c>
      <c r="L33" s="2">
        <v>452.54899999999998</v>
      </c>
    </row>
    <row r="34" spans="1:12" ht="14.25" x14ac:dyDescent="0.2">
      <c r="A34" s="1" t="s">
        <v>37</v>
      </c>
      <c r="B34" s="1" t="s">
        <v>83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27.06001294</v>
      </c>
      <c r="I34" s="2">
        <v>15.83066964</v>
      </c>
      <c r="J34" s="2">
        <v>0</v>
      </c>
      <c r="K34" s="2">
        <v>0.73609232000000002</v>
      </c>
      <c r="L34" s="2">
        <v>43.626774900000001</v>
      </c>
    </row>
    <row r="35" spans="1:12" ht="12.75" x14ac:dyDescent="0.2">
      <c r="A35" s="9" t="s">
        <v>48</v>
      </c>
      <c r="B35" s="9" t="s">
        <v>6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78</v>
      </c>
      <c r="L35" s="3">
        <v>78</v>
      </c>
    </row>
    <row r="36" spans="1:12" s="17" customFormat="1" ht="12.75" x14ac:dyDescent="0.2">
      <c r="A36" s="41" t="s">
        <v>7</v>
      </c>
      <c r="B36" s="41"/>
      <c r="C36" s="19">
        <f>SUM(C30:C35)</f>
        <v>249.08281878</v>
      </c>
      <c r="D36" s="19">
        <f t="shared" ref="D36:L36" si="1">SUM(D30:D35)</f>
        <v>519.26200086000006</v>
      </c>
      <c r="E36" s="19">
        <f t="shared" si="1"/>
        <v>1379.0669566399999</v>
      </c>
      <c r="F36" s="19">
        <f t="shared" si="1"/>
        <v>1388.1087340300003</v>
      </c>
      <c r="G36" s="19">
        <f t="shared" si="1"/>
        <v>489.95836470000006</v>
      </c>
      <c r="H36" s="19">
        <f t="shared" si="1"/>
        <v>1122.4132916599999</v>
      </c>
      <c r="I36" s="19">
        <f t="shared" si="1"/>
        <v>644.27868378999995</v>
      </c>
      <c r="J36" s="19">
        <f t="shared" si="1"/>
        <v>367.47312633999996</v>
      </c>
      <c r="K36" s="19">
        <f t="shared" si="1"/>
        <v>1513.6321073200002</v>
      </c>
      <c r="L36" s="19">
        <f t="shared" si="1"/>
        <v>7673.2760841199997</v>
      </c>
    </row>
    <row r="37" spans="1:12" s="43" customFormat="1" ht="12.75" x14ac:dyDescent="0.2"/>
    <row r="38" spans="1:12" s="17" customFormat="1" ht="12.75" x14ac:dyDescent="0.2">
      <c r="A38" s="41" t="s">
        <v>23</v>
      </c>
      <c r="B38" s="41"/>
      <c r="C38" s="19">
        <f t="shared" ref="C38:L38" si="2">C8+C27+C36</f>
        <v>826.17822838999996</v>
      </c>
      <c r="D38" s="19">
        <f t="shared" si="2"/>
        <v>1693.1052407100001</v>
      </c>
      <c r="E38" s="19">
        <f t="shared" si="2"/>
        <v>4656.5870765899999</v>
      </c>
      <c r="F38" s="19">
        <f t="shared" si="2"/>
        <v>4302.7402354800006</v>
      </c>
      <c r="G38" s="19">
        <f t="shared" si="2"/>
        <v>1641.6258308000001</v>
      </c>
      <c r="H38" s="19">
        <f t="shared" si="2"/>
        <v>3614.1599247900003</v>
      </c>
      <c r="I38" s="19">
        <f t="shared" si="2"/>
        <v>2195.7097624100002</v>
      </c>
      <c r="J38" s="19">
        <f t="shared" si="2"/>
        <v>1168.68996339</v>
      </c>
      <c r="K38" s="19">
        <f t="shared" si="2"/>
        <v>5311.1686842199997</v>
      </c>
      <c r="L38" s="19">
        <f t="shared" si="2"/>
        <v>25409.964945780001</v>
      </c>
    </row>
    <row r="39" spans="1:12" s="43" customFormat="1" ht="12.75" x14ac:dyDescent="0.2"/>
    <row r="40" spans="1:12" s="14" customFormat="1" ht="12.75" x14ac:dyDescent="0.2">
      <c r="B40" s="14" t="s">
        <v>28</v>
      </c>
    </row>
    <row r="41" spans="1:12" s="40" customFormat="1" ht="12.75" x14ac:dyDescent="0.2"/>
    <row r="42" spans="1:12" s="17" customFormat="1" ht="12.75" x14ac:dyDescent="0.2">
      <c r="A42" s="14"/>
      <c r="B42" s="14" t="s">
        <v>27</v>
      </c>
      <c r="C42" s="18">
        <v>248.74327500000001</v>
      </c>
      <c r="D42" s="18">
        <v>594.44342500000005</v>
      </c>
      <c r="E42" s="18">
        <v>1598.5325969999999</v>
      </c>
      <c r="F42" s="18">
        <v>1510.092273</v>
      </c>
      <c r="G42" s="18">
        <v>668.503106</v>
      </c>
      <c r="H42" s="18">
        <v>1232.2750000000001</v>
      </c>
      <c r="I42" s="18">
        <v>868.01478399999996</v>
      </c>
      <c r="J42" s="18">
        <v>463.58908000000002</v>
      </c>
      <c r="K42" s="18">
        <v>2617.9592990000001</v>
      </c>
      <c r="L42" s="18">
        <v>9802.1528390000003</v>
      </c>
    </row>
    <row r="43" spans="1:12" s="40" customFormat="1" ht="12.75" x14ac:dyDescent="0.2"/>
    <row r="44" spans="1:12" s="17" customFormat="1" ht="12.75" x14ac:dyDescent="0.2">
      <c r="A44" s="15"/>
      <c r="B44" s="15" t="s">
        <v>71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2.75" x14ac:dyDescent="0.2">
      <c r="A45" s="1" t="s">
        <v>49</v>
      </c>
      <c r="B45" s="1" t="s">
        <v>8</v>
      </c>
      <c r="C45" s="2">
        <v>5.4345689999999998</v>
      </c>
      <c r="D45" s="2">
        <v>9.7429749999999995</v>
      </c>
      <c r="E45" s="2">
        <v>24.337232</v>
      </c>
      <c r="F45" s="2">
        <v>22.935226</v>
      </c>
      <c r="G45" s="2">
        <v>9.2713789999999996</v>
      </c>
      <c r="H45" s="2">
        <v>21.387899000000001</v>
      </c>
      <c r="I45" s="2">
        <v>11.587747</v>
      </c>
      <c r="J45" s="2">
        <v>5.3332230000000003</v>
      </c>
      <c r="K45" s="2">
        <v>16.767599000000001</v>
      </c>
      <c r="L45" s="2">
        <v>126.797849</v>
      </c>
    </row>
    <row r="46" spans="1:12" ht="12.75" x14ac:dyDescent="0.2">
      <c r="A46" s="1" t="s">
        <v>66</v>
      </c>
      <c r="B46" s="8" t="s">
        <v>73</v>
      </c>
      <c r="C46" s="2">
        <v>1.3720000000000001</v>
      </c>
      <c r="D46" s="2">
        <v>3.2410000000000001</v>
      </c>
      <c r="E46" s="2">
        <v>8.7759999999999998</v>
      </c>
      <c r="F46" s="2">
        <v>8.5220000000000002</v>
      </c>
      <c r="G46" s="2">
        <v>3.5230000000000001</v>
      </c>
      <c r="H46" s="2">
        <v>6.7050000000000001</v>
      </c>
      <c r="I46" s="2">
        <v>4.3609999999999998</v>
      </c>
      <c r="J46" s="2">
        <v>2.46</v>
      </c>
      <c r="K46" s="2">
        <v>13.903</v>
      </c>
      <c r="L46" s="2">
        <v>52.863</v>
      </c>
    </row>
    <row r="47" spans="1:12" ht="12.75" x14ac:dyDescent="0.2">
      <c r="A47" s="1" t="s">
        <v>67</v>
      </c>
      <c r="B47" s="1" t="s">
        <v>65</v>
      </c>
      <c r="C47" s="2">
        <v>5.6333669999999998</v>
      </c>
      <c r="D47" s="2">
        <v>8.3839749999999995</v>
      </c>
      <c r="E47" s="2">
        <v>17.245082</v>
      </c>
      <c r="F47" s="2">
        <v>8.0611750000000004</v>
      </c>
      <c r="G47" s="2">
        <v>1.106876</v>
      </c>
      <c r="H47" s="2">
        <v>16.386454000000001</v>
      </c>
      <c r="I47" s="2">
        <v>2.7694800000000002</v>
      </c>
      <c r="J47" s="2">
        <v>0.41359099999999999</v>
      </c>
      <c r="K47" s="2">
        <v>0</v>
      </c>
      <c r="L47" s="2">
        <v>60</v>
      </c>
    </row>
    <row r="48" spans="1:12" ht="12.75" x14ac:dyDescent="0.2">
      <c r="A48" s="1" t="s">
        <v>50</v>
      </c>
      <c r="B48" s="1" t="s">
        <v>9</v>
      </c>
      <c r="C48" s="2">
        <v>0</v>
      </c>
      <c r="D48" s="2">
        <v>0</v>
      </c>
      <c r="E48" s="2">
        <v>2.4590000000000001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2.4590000000000001</v>
      </c>
    </row>
    <row r="49" spans="1:12" ht="12.75" x14ac:dyDescent="0.2">
      <c r="A49" s="1" t="s">
        <v>51</v>
      </c>
      <c r="B49" s="1" t="s">
        <v>10</v>
      </c>
      <c r="C49" s="2">
        <v>0.15458573</v>
      </c>
      <c r="D49" s="2">
        <v>0.80217459999999996</v>
      </c>
      <c r="E49" s="2">
        <v>1.09463409</v>
      </c>
      <c r="F49" s="2">
        <v>6.3218472000000006</v>
      </c>
      <c r="G49" s="2">
        <v>6.9858368899999999</v>
      </c>
      <c r="H49" s="2">
        <v>8.435716900000001</v>
      </c>
      <c r="I49" s="2">
        <v>6.5380421900000005</v>
      </c>
      <c r="J49" s="2">
        <v>3.3215042000000001</v>
      </c>
      <c r="K49" s="2">
        <v>50.818511520000001</v>
      </c>
      <c r="L49" s="2">
        <v>84.472853319999999</v>
      </c>
    </row>
    <row r="50" spans="1:12" ht="12.75" x14ac:dyDescent="0.2">
      <c r="A50" s="1" t="s">
        <v>68</v>
      </c>
      <c r="B50" s="1" t="s">
        <v>69</v>
      </c>
      <c r="C50" s="2">
        <v>0.21163999999999999</v>
      </c>
      <c r="D50" s="2">
        <v>0.32707999999999998</v>
      </c>
      <c r="E50" s="2">
        <v>1.8662799999999999</v>
      </c>
      <c r="F50" s="2">
        <v>1.0341499999999999</v>
      </c>
      <c r="G50" s="2">
        <v>0.22126000000000001</v>
      </c>
      <c r="H50" s="2">
        <v>0.76478999999999997</v>
      </c>
      <c r="I50" s="2">
        <v>0.35113</v>
      </c>
      <c r="J50" s="2">
        <v>9.6200000000000001E-3</v>
      </c>
      <c r="K50" s="2">
        <v>2.4049999999999998E-2</v>
      </c>
      <c r="L50" s="2">
        <v>4.8099999999999996</v>
      </c>
    </row>
    <row r="51" spans="1:12" ht="12.75" x14ac:dyDescent="0.2">
      <c r="A51" s="1" t="s">
        <v>52</v>
      </c>
      <c r="B51" s="1" t="s">
        <v>11</v>
      </c>
      <c r="C51" s="2">
        <v>0</v>
      </c>
      <c r="D51" s="2">
        <v>1.19987756</v>
      </c>
      <c r="E51" s="2">
        <v>0</v>
      </c>
      <c r="F51" s="2">
        <v>1.7637002500000001</v>
      </c>
      <c r="G51" s="2">
        <v>1.49984695</v>
      </c>
      <c r="H51" s="2">
        <v>1.98816269</v>
      </c>
      <c r="I51" s="2">
        <v>1.5746989499999999</v>
      </c>
      <c r="J51" s="2">
        <v>0</v>
      </c>
      <c r="K51" s="2">
        <v>2.5583089999999999</v>
      </c>
      <c r="L51" s="2">
        <v>10.5845954</v>
      </c>
    </row>
    <row r="52" spans="1:12" ht="12.75" x14ac:dyDescent="0.2">
      <c r="A52" s="1" t="s">
        <v>75</v>
      </c>
      <c r="B52" s="1" t="s">
        <v>74</v>
      </c>
      <c r="C52" s="2">
        <v>0.58487597999999996</v>
      </c>
      <c r="D52" s="2">
        <v>1.67864346</v>
      </c>
      <c r="E52" s="2">
        <v>4.5667848199999996</v>
      </c>
      <c r="F52" s="2">
        <v>1.96501024</v>
      </c>
      <c r="G52" s="2">
        <v>0.90224629000000001</v>
      </c>
      <c r="H52" s="2">
        <v>8.5382410400000008</v>
      </c>
      <c r="I52" s="2">
        <v>1.1039478199999999</v>
      </c>
      <c r="J52" s="2">
        <v>1.55757151</v>
      </c>
      <c r="K52" s="2">
        <v>0</v>
      </c>
      <c r="L52" s="2">
        <v>20.897321160000001</v>
      </c>
    </row>
    <row r="53" spans="1:12" ht="12.75" x14ac:dyDescent="0.2">
      <c r="A53" s="1" t="s">
        <v>70</v>
      </c>
      <c r="B53" s="1" t="s">
        <v>64</v>
      </c>
      <c r="C53" s="2">
        <v>1.0768329999999999</v>
      </c>
      <c r="D53" s="2">
        <v>1.910363</v>
      </c>
      <c r="E53" s="2">
        <v>6.1133480000000002</v>
      </c>
      <c r="F53" s="2">
        <v>5.3098510000000001</v>
      </c>
      <c r="G53" s="2">
        <v>3.3620809999999999</v>
      </c>
      <c r="H53" s="2">
        <v>4.579472</v>
      </c>
      <c r="I53" s="2">
        <v>2.4881760000000002</v>
      </c>
      <c r="J53" s="2">
        <v>1.4974080000000001</v>
      </c>
      <c r="K53" s="2">
        <v>11.162468000000001</v>
      </c>
      <c r="L53" s="2">
        <v>37.5</v>
      </c>
    </row>
    <row r="54" spans="1:12" ht="12.75" x14ac:dyDescent="0.2">
      <c r="A54" s="9" t="s">
        <v>56</v>
      </c>
      <c r="B54" s="9" t="s">
        <v>24</v>
      </c>
      <c r="C54" s="3">
        <v>0.27581092000000001</v>
      </c>
      <c r="D54" s="3">
        <v>2.0073093100000001</v>
      </c>
      <c r="E54" s="3">
        <v>2.7452515100000001</v>
      </c>
      <c r="F54" s="3">
        <v>2.7942799200000001</v>
      </c>
      <c r="G54" s="3">
        <v>0.33290830999999999</v>
      </c>
      <c r="H54" s="3">
        <v>5.5199751099999999</v>
      </c>
      <c r="I54" s="3">
        <v>5.5894144900000002</v>
      </c>
      <c r="J54" s="3">
        <v>0.28567668000000002</v>
      </c>
      <c r="K54" s="3">
        <v>4.421303E-2</v>
      </c>
      <c r="L54" s="3">
        <v>19.594839279999999</v>
      </c>
    </row>
    <row r="55" spans="1:12" s="17" customFormat="1" ht="12.75" x14ac:dyDescent="0.2">
      <c r="A55" s="38" t="s">
        <v>72</v>
      </c>
      <c r="B55" s="38"/>
      <c r="C55" s="18">
        <f>SUM(C45:C54)</f>
        <v>14.743681629999999</v>
      </c>
      <c r="D55" s="18">
        <f t="shared" ref="D55:L55" si="3">SUM(D45:D54)</f>
        <v>29.293397930000001</v>
      </c>
      <c r="E55" s="18">
        <f t="shared" si="3"/>
        <v>69.203612419999999</v>
      </c>
      <c r="F55" s="18">
        <f t="shared" si="3"/>
        <v>58.707239609999995</v>
      </c>
      <c r="G55" s="18">
        <f t="shared" si="3"/>
        <v>27.205434440000001</v>
      </c>
      <c r="H55" s="18">
        <f t="shared" si="3"/>
        <v>74.305710740000009</v>
      </c>
      <c r="I55" s="18">
        <f t="shared" si="3"/>
        <v>36.363636450000001</v>
      </c>
      <c r="J55" s="18">
        <f t="shared" si="3"/>
        <v>14.87859439</v>
      </c>
      <c r="K55" s="18">
        <f t="shared" si="3"/>
        <v>95.278150549999992</v>
      </c>
      <c r="L55" s="18">
        <f t="shared" si="3"/>
        <v>419.97945815999998</v>
      </c>
    </row>
    <row r="56" spans="1:12" s="40" customFormat="1" ht="12.75" x14ac:dyDescent="0.2"/>
    <row r="57" spans="1:12" s="17" customFormat="1" ht="12.75" x14ac:dyDescent="0.2">
      <c r="A57" s="42" t="s">
        <v>32</v>
      </c>
      <c r="B57" s="42"/>
      <c r="C57" s="20">
        <f t="shared" ref="C57:L57" si="4">C42+C55</f>
        <v>263.48695663000001</v>
      </c>
      <c r="D57" s="20">
        <f t="shared" si="4"/>
        <v>623.73682293000002</v>
      </c>
      <c r="E57" s="20">
        <f t="shared" si="4"/>
        <v>1667.7362094199998</v>
      </c>
      <c r="F57" s="20">
        <f t="shared" si="4"/>
        <v>1568.79951261</v>
      </c>
      <c r="G57" s="20">
        <f t="shared" si="4"/>
        <v>695.70854043999998</v>
      </c>
      <c r="H57" s="20">
        <f t="shared" si="4"/>
        <v>1306.5807107400001</v>
      </c>
      <c r="I57" s="20">
        <f t="shared" si="4"/>
        <v>904.37842045000002</v>
      </c>
      <c r="J57" s="20">
        <f t="shared" si="4"/>
        <v>478.46767439000001</v>
      </c>
      <c r="K57" s="20">
        <f t="shared" si="4"/>
        <v>2713.2374495500003</v>
      </c>
      <c r="L57" s="20">
        <f t="shared" si="4"/>
        <v>10222.13229716</v>
      </c>
    </row>
    <row r="58" spans="1:12" s="43" customFormat="1" ht="12.75" x14ac:dyDescent="0.2"/>
    <row r="59" spans="1:12" s="17" customFormat="1" ht="12.75" x14ac:dyDescent="0.2">
      <c r="A59" s="44" t="s">
        <v>33</v>
      </c>
      <c r="B59" s="44"/>
      <c r="C59" s="21">
        <f t="shared" ref="C59:L59" si="5">C38+C57</f>
        <v>1089.6651850200001</v>
      </c>
      <c r="D59" s="21">
        <f t="shared" si="5"/>
        <v>2316.8420636400001</v>
      </c>
      <c r="E59" s="21">
        <f t="shared" si="5"/>
        <v>6324.3232860099997</v>
      </c>
      <c r="F59" s="21">
        <f t="shared" si="5"/>
        <v>5871.539748090001</v>
      </c>
      <c r="G59" s="21">
        <f t="shared" si="5"/>
        <v>2337.3343712400001</v>
      </c>
      <c r="H59" s="21">
        <f t="shared" si="5"/>
        <v>4920.7406355300009</v>
      </c>
      <c r="I59" s="21">
        <f t="shared" si="5"/>
        <v>3100.0881828600004</v>
      </c>
      <c r="J59" s="21">
        <f t="shared" si="5"/>
        <v>1647.15763778</v>
      </c>
      <c r="K59" s="21">
        <f t="shared" si="5"/>
        <v>8024.4061337700005</v>
      </c>
      <c r="L59" s="21">
        <f t="shared" si="5"/>
        <v>35632.097242939999</v>
      </c>
    </row>
    <row r="60" spans="1:12" x14ac:dyDescent="0.2"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s="45" customFormat="1" ht="12.75" x14ac:dyDescent="0.2">
      <c r="A61" s="46" t="s">
        <v>58</v>
      </c>
    </row>
    <row r="62" spans="1:12" s="12" customFormat="1" ht="155.25" customHeight="1" x14ac:dyDescent="0.2">
      <c r="A62" s="36" t="s">
        <v>84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</sheetData>
  <mergeCells count="21">
    <mergeCell ref="A1:XFD1"/>
    <mergeCell ref="A2:XFD2"/>
    <mergeCell ref="A61:XFD61"/>
    <mergeCell ref="A3:XFD3"/>
    <mergeCell ref="A5:XFD5"/>
    <mergeCell ref="A62:L62"/>
    <mergeCell ref="A7:XFD7"/>
    <mergeCell ref="A9:XFD9"/>
    <mergeCell ref="A27:B27"/>
    <mergeCell ref="A28:XFD28"/>
    <mergeCell ref="A36:B36"/>
    <mergeCell ref="A57:B57"/>
    <mergeCell ref="A58:XFD58"/>
    <mergeCell ref="A59:B59"/>
    <mergeCell ref="A38:B38"/>
    <mergeCell ref="A39:XFD39"/>
    <mergeCell ref="A41:XFD41"/>
    <mergeCell ref="A43:XFD43"/>
    <mergeCell ref="A55:B55"/>
    <mergeCell ref="A56:XFD56"/>
    <mergeCell ref="A37:XFD37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90" zoomScaleNormal="90" workbookViewId="0"/>
  </sheetViews>
  <sheetFormatPr baseColWidth="10" defaultRowHeight="15" x14ac:dyDescent="0.25"/>
  <cols>
    <col min="1" max="1" width="77.7109375" style="22" bestFit="1" customWidth="1"/>
    <col min="2" max="2" width="15.7109375" style="25" customWidth="1"/>
    <col min="3" max="10" width="11.42578125" style="25"/>
    <col min="11" max="11" width="11.42578125" style="24"/>
    <col min="12" max="12" width="6.7109375" style="22" customWidth="1"/>
    <col min="13" max="13" width="70.42578125" style="23" bestFit="1" customWidth="1"/>
    <col min="14" max="16384" width="11.42578125" style="22"/>
  </cols>
  <sheetData>
    <row r="1" spans="1:13" x14ac:dyDescent="0.25">
      <c r="A1" s="30" t="s">
        <v>155</v>
      </c>
    </row>
    <row r="2" spans="1:13" x14ac:dyDescent="0.25">
      <c r="A2" s="22" t="s">
        <v>154</v>
      </c>
    </row>
    <row r="4" spans="1:13" x14ac:dyDescent="0.25">
      <c r="A4" s="30" t="s">
        <v>153</v>
      </c>
    </row>
    <row r="5" spans="1:13" x14ac:dyDescent="0.25">
      <c r="B5" s="29" t="s">
        <v>12</v>
      </c>
      <c r="C5" s="29" t="s">
        <v>13</v>
      </c>
      <c r="D5" s="29" t="s">
        <v>14</v>
      </c>
      <c r="E5" s="29" t="s">
        <v>15</v>
      </c>
      <c r="F5" s="29" t="s">
        <v>16</v>
      </c>
      <c r="G5" s="29" t="s">
        <v>17</v>
      </c>
      <c r="H5" s="29" t="s">
        <v>18</v>
      </c>
      <c r="I5" s="29" t="s">
        <v>19</v>
      </c>
      <c r="J5" s="29" t="s">
        <v>20</v>
      </c>
      <c r="K5" s="29" t="s">
        <v>106</v>
      </c>
      <c r="M5" s="23" t="s">
        <v>152</v>
      </c>
    </row>
    <row r="6" spans="1:13" x14ac:dyDescent="0.25">
      <c r="A6" s="30" t="s">
        <v>151</v>
      </c>
    </row>
    <row r="7" spans="1:13" x14ac:dyDescent="0.25">
      <c r="A7" s="22" t="s">
        <v>150</v>
      </c>
    </row>
    <row r="8" spans="1:13" x14ac:dyDescent="0.25">
      <c r="A8" s="22" t="s">
        <v>149</v>
      </c>
      <c r="B8" s="27">
        <v>131438.02885</v>
      </c>
      <c r="C8" s="27">
        <v>255151.33652999997</v>
      </c>
      <c r="D8" s="27">
        <v>750236.87024000019</v>
      </c>
      <c r="E8" s="27">
        <v>751868.32053000003</v>
      </c>
      <c r="F8" s="27">
        <v>263321.61371000001</v>
      </c>
      <c r="G8" s="27">
        <v>519930.87163000007</v>
      </c>
      <c r="H8" s="27">
        <v>349179.56198999996</v>
      </c>
      <c r="I8" s="27">
        <v>224286.52227000002</v>
      </c>
      <c r="J8" s="27">
        <v>690617.87959000003</v>
      </c>
      <c r="K8" s="28">
        <f t="shared" ref="K8:K15" si="0">SUM(B8:J8)</f>
        <v>3936031.0053400001</v>
      </c>
      <c r="M8" s="23" t="s">
        <v>148</v>
      </c>
    </row>
    <row r="9" spans="1:13" x14ac:dyDescent="0.25">
      <c r="A9" s="22" t="s">
        <v>147</v>
      </c>
      <c r="B9" s="27">
        <v>3275.2154299999997</v>
      </c>
      <c r="C9" s="27">
        <v>10871.780909999999</v>
      </c>
      <c r="D9" s="27">
        <v>22833.506670000002</v>
      </c>
      <c r="E9" s="27">
        <v>32943.655989999999</v>
      </c>
      <c r="F9" s="27">
        <v>11540.885979999999</v>
      </c>
      <c r="G9" s="27">
        <v>22551.737470000007</v>
      </c>
      <c r="H9" s="27">
        <v>15862.980250000002</v>
      </c>
      <c r="I9" s="27">
        <v>9402.7858000000015</v>
      </c>
      <c r="J9" s="27">
        <v>26701.839379999998</v>
      </c>
      <c r="K9" s="28">
        <f t="shared" si="0"/>
        <v>155984.38788000002</v>
      </c>
      <c r="M9" s="23" t="s">
        <v>146</v>
      </c>
    </row>
    <row r="10" spans="1:13" x14ac:dyDescent="0.25">
      <c r="A10" s="22" t="s">
        <v>145</v>
      </c>
      <c r="B10" s="27">
        <v>530</v>
      </c>
      <c r="C10" s="27">
        <v>4129</v>
      </c>
      <c r="D10" s="27">
        <v>9114</v>
      </c>
      <c r="E10" s="27">
        <v>9488</v>
      </c>
      <c r="F10" s="27">
        <v>3789</v>
      </c>
      <c r="G10" s="27">
        <v>8796</v>
      </c>
      <c r="H10" s="27">
        <v>5596</v>
      </c>
      <c r="I10" s="27">
        <v>958</v>
      </c>
      <c r="J10" s="27">
        <v>0</v>
      </c>
      <c r="K10" s="28">
        <f t="shared" si="0"/>
        <v>42400</v>
      </c>
      <c r="M10" s="23" t="s">
        <v>144</v>
      </c>
    </row>
    <row r="11" spans="1:13" x14ac:dyDescent="0.25">
      <c r="A11" s="22" t="s">
        <v>143</v>
      </c>
      <c r="B11" s="27">
        <v>72933.095379999999</v>
      </c>
      <c r="C11" s="27">
        <v>149535.38049000001</v>
      </c>
      <c r="D11" s="27">
        <v>320361.81595999998</v>
      </c>
      <c r="E11" s="27">
        <v>304765.99867000006</v>
      </c>
      <c r="F11" s="27">
        <v>108842.12773000001</v>
      </c>
      <c r="G11" s="27">
        <v>319700.61011000001</v>
      </c>
      <c r="H11" s="27">
        <v>120431.68470000001</v>
      </c>
      <c r="I11" s="27">
        <v>53771.827420000001</v>
      </c>
      <c r="J11" s="27">
        <v>215669.29380000001</v>
      </c>
      <c r="K11" s="28">
        <f t="shared" si="0"/>
        <v>1666011.8342600004</v>
      </c>
      <c r="L11" s="35"/>
      <c r="M11" s="23" t="s">
        <v>142</v>
      </c>
    </row>
    <row r="12" spans="1:13" x14ac:dyDescent="0.25">
      <c r="A12" s="22" t="s">
        <v>141</v>
      </c>
      <c r="B12" s="27">
        <v>2559.26973</v>
      </c>
      <c r="C12" s="27">
        <v>6831.1</v>
      </c>
      <c r="D12" s="27">
        <v>9548.7000000000007</v>
      </c>
      <c r="E12" s="27">
        <v>9131.3250000000007</v>
      </c>
      <c r="F12" s="27">
        <v>3362.1</v>
      </c>
      <c r="G12" s="27">
        <v>6855.9750000000004</v>
      </c>
      <c r="H12" s="27">
        <v>4550.7</v>
      </c>
      <c r="I12" s="27">
        <v>2580.9</v>
      </c>
      <c r="J12" s="27">
        <v>19303.190999999999</v>
      </c>
      <c r="K12" s="28">
        <f t="shared" si="0"/>
        <v>64723.260730000002</v>
      </c>
      <c r="L12" s="35"/>
      <c r="M12" s="23" t="s">
        <v>140</v>
      </c>
    </row>
    <row r="13" spans="1:13" x14ac:dyDescent="0.25">
      <c r="A13" s="22" t="s">
        <v>139</v>
      </c>
      <c r="B13" s="27">
        <v>677.2</v>
      </c>
      <c r="C13" s="27">
        <v>1127.5999999999999</v>
      </c>
      <c r="D13" s="27">
        <v>3853</v>
      </c>
      <c r="E13" s="27">
        <v>3266.2</v>
      </c>
      <c r="F13" s="27">
        <v>1190.6000000000001</v>
      </c>
      <c r="G13" s="27">
        <v>2173</v>
      </c>
      <c r="H13" s="27">
        <v>1677.8</v>
      </c>
      <c r="I13" s="27">
        <v>977.40000000000009</v>
      </c>
      <c r="J13" s="27">
        <v>5057.2</v>
      </c>
      <c r="K13" s="28">
        <f t="shared" si="0"/>
        <v>20000</v>
      </c>
      <c r="L13" s="35"/>
      <c r="M13" s="23" t="s">
        <v>138</v>
      </c>
    </row>
    <row r="14" spans="1:13" x14ac:dyDescent="0.25">
      <c r="A14" s="22" t="s">
        <v>137</v>
      </c>
      <c r="B14" s="27">
        <v>2056.85</v>
      </c>
      <c r="C14" s="27">
        <v>4057.95</v>
      </c>
      <c r="D14" s="27">
        <v>12803.1</v>
      </c>
      <c r="E14" s="27">
        <v>12225.95</v>
      </c>
      <c r="F14" s="27">
        <v>4441.5536200000006</v>
      </c>
      <c r="G14" s="27">
        <v>9081.5499999999993</v>
      </c>
      <c r="H14" s="27">
        <v>6082.35</v>
      </c>
      <c r="I14" s="27">
        <v>3403.0499999999997</v>
      </c>
      <c r="J14" s="27">
        <v>15848.55</v>
      </c>
      <c r="K14" s="28">
        <f t="shared" si="0"/>
        <v>70000.903619999997</v>
      </c>
      <c r="L14" s="35"/>
      <c r="M14" s="23" t="s">
        <v>136</v>
      </c>
    </row>
    <row r="15" spans="1:13" x14ac:dyDescent="0.25">
      <c r="A15" s="22" t="s">
        <v>135</v>
      </c>
      <c r="B15" s="27">
        <v>2270</v>
      </c>
      <c r="C15" s="27">
        <v>2400</v>
      </c>
      <c r="D15" s="27">
        <v>21921.143799999998</v>
      </c>
      <c r="E15" s="27">
        <v>21915.356500000002</v>
      </c>
      <c r="F15" s="27">
        <v>6785.2844800000003</v>
      </c>
      <c r="G15" s="27">
        <v>17218.175890000002</v>
      </c>
      <c r="H15" s="27">
        <v>9770.0079700000006</v>
      </c>
      <c r="I15" s="27">
        <v>2812.0632300000002</v>
      </c>
      <c r="J15" s="27">
        <v>22734.24411</v>
      </c>
      <c r="K15" s="28">
        <f t="shared" si="0"/>
        <v>107826.27598000001</v>
      </c>
      <c r="L15" s="35"/>
      <c r="M15" s="23" t="s">
        <v>43</v>
      </c>
    </row>
    <row r="16" spans="1:13" x14ac:dyDescent="0.25">
      <c r="A16" s="30" t="s">
        <v>134</v>
      </c>
      <c r="B16" s="27"/>
      <c r="C16" s="27"/>
      <c r="D16" s="27"/>
      <c r="E16" s="27"/>
      <c r="F16" s="27"/>
      <c r="G16" s="27"/>
      <c r="H16" s="27"/>
      <c r="I16" s="27"/>
      <c r="J16" s="27"/>
      <c r="K16" s="28"/>
    </row>
    <row r="17" spans="1:13" x14ac:dyDescent="0.25">
      <c r="A17" s="22" t="s">
        <v>133</v>
      </c>
      <c r="B17" s="27">
        <v>16811.564999999999</v>
      </c>
      <c r="C17" s="27">
        <v>42063.052000000003</v>
      </c>
      <c r="D17" s="27">
        <v>98082.573999999993</v>
      </c>
      <c r="E17" s="27">
        <v>96407.077999999994</v>
      </c>
      <c r="F17" s="27">
        <v>40714.985999999997</v>
      </c>
      <c r="G17" s="27">
        <v>85616.885999999999</v>
      </c>
      <c r="H17" s="27">
        <v>67187.376000000004</v>
      </c>
      <c r="I17" s="27">
        <v>23420.257000000001</v>
      </c>
      <c r="J17" s="27">
        <v>164886.72700000001</v>
      </c>
      <c r="K17" s="28">
        <f t="shared" ref="K17:K23" si="1">SUM(B17:J17)</f>
        <v>635190.50099999993</v>
      </c>
      <c r="L17" s="34"/>
      <c r="M17" s="33" t="s">
        <v>39</v>
      </c>
    </row>
    <row r="18" spans="1:13" x14ac:dyDescent="0.25">
      <c r="A18" s="22" t="s">
        <v>132</v>
      </c>
      <c r="B18" s="27">
        <v>4335.4449999999997</v>
      </c>
      <c r="C18" s="27">
        <v>11625.806</v>
      </c>
      <c r="D18" s="27">
        <v>24359.071</v>
      </c>
      <c r="E18" s="27">
        <v>23079.678</v>
      </c>
      <c r="F18" s="27">
        <v>10836.93</v>
      </c>
      <c r="G18" s="27">
        <v>21717.685000000001</v>
      </c>
      <c r="H18" s="27">
        <v>13454.718999999999</v>
      </c>
      <c r="I18" s="27">
        <v>6265.4930000000004</v>
      </c>
      <c r="J18" s="27">
        <v>52888.398000000001</v>
      </c>
      <c r="K18" s="28">
        <f t="shared" si="1"/>
        <v>168563.22499999998</v>
      </c>
      <c r="M18" s="23" t="s">
        <v>131</v>
      </c>
    </row>
    <row r="19" spans="1:13" x14ac:dyDescent="0.25">
      <c r="A19" s="22" t="s">
        <v>130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27060.012940000001</v>
      </c>
      <c r="H19" s="27">
        <v>15830.66964</v>
      </c>
      <c r="I19" s="27">
        <v>0</v>
      </c>
      <c r="J19" s="27">
        <v>736.09231999999997</v>
      </c>
      <c r="K19" s="28">
        <f t="shared" si="1"/>
        <v>43626.774900000004</v>
      </c>
      <c r="M19" s="23" t="s">
        <v>37</v>
      </c>
    </row>
    <row r="20" spans="1:13" x14ac:dyDescent="0.25">
      <c r="A20" s="22" t="s">
        <v>129</v>
      </c>
      <c r="B20" s="27">
        <v>4669</v>
      </c>
      <c r="C20" s="27">
        <v>9011</v>
      </c>
      <c r="D20" s="27">
        <v>34171</v>
      </c>
      <c r="E20" s="27">
        <v>43316</v>
      </c>
      <c r="F20" s="27">
        <v>8663</v>
      </c>
      <c r="G20" s="27">
        <v>26588</v>
      </c>
      <c r="H20" s="27">
        <v>31894</v>
      </c>
      <c r="I20" s="27">
        <v>6078</v>
      </c>
      <c r="J20" s="27">
        <v>28747</v>
      </c>
      <c r="K20" s="28">
        <f t="shared" si="1"/>
        <v>193137</v>
      </c>
      <c r="M20" s="23" t="s">
        <v>61</v>
      </c>
    </row>
    <row r="21" spans="1:13" x14ac:dyDescent="0.25">
      <c r="A21" s="22" t="s">
        <v>128</v>
      </c>
      <c r="B21" s="27">
        <v>11715.82689</v>
      </c>
      <c r="C21" s="27">
        <v>22579.82186</v>
      </c>
      <c r="D21" s="27">
        <v>66605.169439999998</v>
      </c>
      <c r="E21" s="27">
        <v>58524.893590000007</v>
      </c>
      <c r="F21" s="27">
        <v>21948.101329999998</v>
      </c>
      <c r="G21" s="27">
        <v>49617.605859999996</v>
      </c>
      <c r="H21" s="27">
        <v>29710.438480000001</v>
      </c>
      <c r="I21" s="27">
        <v>15448.882370000001</v>
      </c>
      <c r="J21" s="27">
        <v>73779.17068000001</v>
      </c>
      <c r="K21" s="28">
        <f t="shared" si="1"/>
        <v>349929.9105</v>
      </c>
      <c r="M21" s="23" t="s">
        <v>127</v>
      </c>
    </row>
    <row r="22" spans="1:13" x14ac:dyDescent="0.25">
      <c r="A22" s="22" t="s">
        <v>126</v>
      </c>
      <c r="B22" s="27">
        <v>200.88297</v>
      </c>
      <c r="C22" s="27">
        <v>387.16019</v>
      </c>
      <c r="D22" s="27">
        <v>1142.0316000000003</v>
      </c>
      <c r="E22" s="27">
        <v>1003.4848400000001</v>
      </c>
      <c r="F22" s="27">
        <v>376.32853000000006</v>
      </c>
      <c r="G22" s="27">
        <v>850.75790000000006</v>
      </c>
      <c r="H22" s="27">
        <v>509.42381999999998</v>
      </c>
      <c r="I22" s="27">
        <v>264.89103</v>
      </c>
      <c r="J22" s="27">
        <v>1265.0391200000001</v>
      </c>
      <c r="K22" s="28">
        <f t="shared" si="1"/>
        <v>6000.0000000000009</v>
      </c>
      <c r="M22" s="23" t="s">
        <v>125</v>
      </c>
    </row>
    <row r="23" spans="1:13" x14ac:dyDescent="0.25">
      <c r="A23" s="22" t="s">
        <v>124</v>
      </c>
      <c r="B23" s="27">
        <v>25078.935120000002</v>
      </c>
      <c r="C23" s="27">
        <v>66045.416930000007</v>
      </c>
      <c r="D23" s="27">
        <v>174666.13577000002</v>
      </c>
      <c r="E23" s="27">
        <v>201459.60483999999</v>
      </c>
      <c r="F23" s="27">
        <v>74429.613280000005</v>
      </c>
      <c r="G23" s="27">
        <v>147707.17350999999</v>
      </c>
      <c r="H23" s="27">
        <v>90920.690210000001</v>
      </c>
      <c r="I23" s="27">
        <v>53569.996850000003</v>
      </c>
      <c r="J23" s="27">
        <v>377295.51523000002</v>
      </c>
      <c r="K23" s="28">
        <f t="shared" si="1"/>
        <v>1211173.0817400001</v>
      </c>
      <c r="M23" s="23" t="s">
        <v>46</v>
      </c>
    </row>
    <row r="24" spans="1:13" x14ac:dyDescent="0.25">
      <c r="A24" s="30" t="s">
        <v>123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</row>
    <row r="25" spans="1:13" x14ac:dyDescent="0.25">
      <c r="A25" s="22" t="s">
        <v>122</v>
      </c>
      <c r="B25" s="27">
        <v>0</v>
      </c>
      <c r="C25" s="27">
        <v>1799.8163400000001</v>
      </c>
      <c r="D25" s="27">
        <v>1268.7413999999999</v>
      </c>
      <c r="E25" s="27">
        <v>9763.7002499999999</v>
      </c>
      <c r="F25" s="27">
        <v>1499.8469499999999</v>
      </c>
      <c r="G25" s="27">
        <v>2429.9766099999997</v>
      </c>
      <c r="H25" s="27">
        <v>1924.6320499999999</v>
      </c>
      <c r="I25" s="27">
        <v>246.691</v>
      </c>
      <c r="J25" s="27">
        <v>0</v>
      </c>
      <c r="K25" s="28">
        <f t="shared" ref="K25:K31" si="2">SUM(B25:J25)</f>
        <v>18933.404599999998</v>
      </c>
      <c r="M25" s="23" t="s">
        <v>41</v>
      </c>
    </row>
    <row r="26" spans="1:13" x14ac:dyDescent="0.25">
      <c r="A26" s="22" t="s">
        <v>121</v>
      </c>
      <c r="B26" s="27">
        <v>1948</v>
      </c>
      <c r="C26" s="27">
        <v>4349</v>
      </c>
      <c r="D26" s="27">
        <v>11389</v>
      </c>
      <c r="E26" s="27">
        <v>10848</v>
      </c>
      <c r="F26" s="27">
        <v>4274</v>
      </c>
      <c r="G26" s="27">
        <v>9049</v>
      </c>
      <c r="H26" s="27">
        <v>5275</v>
      </c>
      <c r="I26" s="27">
        <v>2868</v>
      </c>
      <c r="J26" s="27">
        <v>0</v>
      </c>
      <c r="K26" s="28">
        <f t="shared" si="2"/>
        <v>50000</v>
      </c>
      <c r="M26" s="23" t="s">
        <v>59</v>
      </c>
    </row>
    <row r="27" spans="1:13" x14ac:dyDescent="0.25">
      <c r="A27" s="22" t="s">
        <v>120</v>
      </c>
      <c r="B27" s="27">
        <v>0</v>
      </c>
      <c r="C27" s="27">
        <v>0</v>
      </c>
      <c r="D27" s="27">
        <v>0</v>
      </c>
      <c r="E27" s="27">
        <v>0</v>
      </c>
      <c r="F27" s="27">
        <v>0.52097000000000004</v>
      </c>
      <c r="G27" s="27">
        <v>11.47879</v>
      </c>
      <c r="H27" s="27">
        <v>0</v>
      </c>
      <c r="I27" s="27">
        <v>0</v>
      </c>
      <c r="J27" s="27">
        <v>27.10266</v>
      </c>
      <c r="K27" s="28">
        <f t="shared" si="2"/>
        <v>39.102420000000002</v>
      </c>
      <c r="M27" s="23" t="s">
        <v>42</v>
      </c>
    </row>
    <row r="28" spans="1:13" x14ac:dyDescent="0.25">
      <c r="A28" s="22" t="s">
        <v>119</v>
      </c>
      <c r="B28" s="27">
        <v>0</v>
      </c>
      <c r="C28" s="27">
        <v>6203.0330000000004</v>
      </c>
      <c r="D28" s="27">
        <v>6333.107</v>
      </c>
      <c r="E28" s="27">
        <v>0</v>
      </c>
      <c r="F28" s="27">
        <v>0</v>
      </c>
      <c r="G28" s="27">
        <v>11657.008</v>
      </c>
      <c r="H28" s="27">
        <v>0</v>
      </c>
      <c r="I28" s="27">
        <v>0</v>
      </c>
      <c r="J28" s="27">
        <v>0</v>
      </c>
      <c r="K28" s="28">
        <f t="shared" si="2"/>
        <v>24193.148000000001</v>
      </c>
      <c r="M28" s="23" t="s">
        <v>118</v>
      </c>
    </row>
    <row r="29" spans="1:13" x14ac:dyDescent="0.25">
      <c r="A29" s="22" t="s">
        <v>105</v>
      </c>
      <c r="B29" s="27">
        <v>2929.5439999999999</v>
      </c>
      <c r="C29" s="27">
        <v>5646.0860000000002</v>
      </c>
      <c r="D29" s="27">
        <v>16654.628000000001</v>
      </c>
      <c r="E29" s="27">
        <v>14634.154</v>
      </c>
      <c r="F29" s="27">
        <v>5488.1239999999998</v>
      </c>
      <c r="G29" s="27">
        <v>12406.886</v>
      </c>
      <c r="H29" s="27">
        <v>7429.0969999999998</v>
      </c>
      <c r="I29" s="27">
        <v>3862.9940000000001</v>
      </c>
      <c r="J29" s="27">
        <v>18448.487000000001</v>
      </c>
      <c r="K29" s="28">
        <f t="shared" si="2"/>
        <v>87500</v>
      </c>
      <c r="M29" s="23" t="s">
        <v>63</v>
      </c>
    </row>
    <row r="30" spans="1:13" x14ac:dyDescent="0.25">
      <c r="A30" s="22" t="s">
        <v>117</v>
      </c>
      <c r="B30" s="27">
        <v>12898</v>
      </c>
      <c r="C30" s="27">
        <v>27883.000000000004</v>
      </c>
      <c r="D30" s="27">
        <v>85199.999999999985</v>
      </c>
      <c r="E30" s="27">
        <v>72949</v>
      </c>
      <c r="F30" s="27">
        <v>22547</v>
      </c>
      <c r="G30" s="27">
        <v>64260.000000000007</v>
      </c>
      <c r="H30" s="27">
        <v>39028.000000000007</v>
      </c>
      <c r="I30" s="27">
        <v>21621</v>
      </c>
      <c r="J30" s="27">
        <v>106163</v>
      </c>
      <c r="K30" s="28">
        <f t="shared" si="2"/>
        <v>452549</v>
      </c>
      <c r="M30" s="23" t="s">
        <v>47</v>
      </c>
    </row>
    <row r="31" spans="1:13" x14ac:dyDescent="0.25">
      <c r="A31" s="22" t="s">
        <v>116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78000</v>
      </c>
      <c r="K31" s="28">
        <f t="shared" si="2"/>
        <v>78000</v>
      </c>
      <c r="M31" s="23" t="s">
        <v>48</v>
      </c>
    </row>
    <row r="32" spans="1:13" x14ac:dyDescent="0.25">
      <c r="A32" s="30" t="s">
        <v>115</v>
      </c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3" spans="1:13" x14ac:dyDescent="0.25">
      <c r="A33" s="22" t="s">
        <v>114</v>
      </c>
      <c r="B33" s="27">
        <v>12.18178</v>
      </c>
      <c r="C33" s="27">
        <v>0</v>
      </c>
      <c r="D33" s="27">
        <v>2410.8535299999999</v>
      </c>
      <c r="E33" s="27">
        <v>2658.9802</v>
      </c>
      <c r="F33" s="27">
        <v>2666.018</v>
      </c>
      <c r="G33" s="27">
        <v>6383.31059</v>
      </c>
      <c r="H33" s="27">
        <v>2248.8000000000002</v>
      </c>
      <c r="I33" s="27">
        <v>604.59143999999992</v>
      </c>
      <c r="J33" s="27">
        <v>0</v>
      </c>
      <c r="K33" s="28">
        <f>SUM(B33:J33)</f>
        <v>16984.735539999998</v>
      </c>
      <c r="M33" s="23" t="s">
        <v>113</v>
      </c>
    </row>
    <row r="34" spans="1:13" x14ac:dyDescent="0.25">
      <c r="A34" s="22" t="s">
        <v>112</v>
      </c>
      <c r="B34" s="27">
        <v>0</v>
      </c>
      <c r="C34" s="27">
        <v>95.949149999999989</v>
      </c>
      <c r="D34" s="27">
        <v>197.54139999999998</v>
      </c>
      <c r="E34" s="27">
        <v>1014.3073600000001</v>
      </c>
      <c r="F34" s="27">
        <v>82.177809999999994</v>
      </c>
      <c r="G34" s="27">
        <v>1469.4957400000001</v>
      </c>
      <c r="H34" s="27">
        <v>3596.3824399999999</v>
      </c>
      <c r="I34" s="27">
        <v>470.85113000000001</v>
      </c>
      <c r="J34" s="27">
        <v>0</v>
      </c>
      <c r="K34" s="28">
        <f>SUM(B34:J34)</f>
        <v>6926.7050300000001</v>
      </c>
      <c r="M34" s="23" t="s">
        <v>111</v>
      </c>
    </row>
    <row r="35" spans="1:13" x14ac:dyDescent="0.25">
      <c r="A35" s="22" t="s">
        <v>110</v>
      </c>
      <c r="B35" s="27">
        <v>121.97127999999999</v>
      </c>
      <c r="C35" s="27">
        <v>244.92628999999999</v>
      </c>
      <c r="D35" s="27">
        <v>676.05057999999997</v>
      </c>
      <c r="E35" s="27">
        <v>572.13621999999998</v>
      </c>
      <c r="F35" s="27">
        <v>225.10355999999999</v>
      </c>
      <c r="G35" s="27">
        <v>514.40080999999998</v>
      </c>
      <c r="H35" s="27">
        <v>314.37647999999996</v>
      </c>
      <c r="I35" s="27">
        <v>147.69844000000001</v>
      </c>
      <c r="J35" s="27">
        <v>635.63634000000002</v>
      </c>
      <c r="K35" s="28">
        <f>SUM(B35:J35)</f>
        <v>3452.3</v>
      </c>
      <c r="M35" s="23" t="s">
        <v>44</v>
      </c>
    </row>
    <row r="36" spans="1:13" x14ac:dyDescent="0.25">
      <c r="A36" s="22" t="s">
        <v>109</v>
      </c>
      <c r="B36" s="27">
        <v>1257.95596</v>
      </c>
      <c r="C36" s="27">
        <v>2448.9950199999998</v>
      </c>
      <c r="D36" s="27">
        <v>7109.9732000000004</v>
      </c>
      <c r="E36" s="27">
        <v>6225.2142899999999</v>
      </c>
      <c r="F36" s="27">
        <v>2329.6348499999999</v>
      </c>
      <c r="G36" s="27">
        <v>5321.7149400000008</v>
      </c>
      <c r="H36" s="27">
        <v>3123.34238</v>
      </c>
      <c r="I36" s="27">
        <v>1631.1574300000002</v>
      </c>
      <c r="J36" s="27">
        <v>7548.2509900000023</v>
      </c>
      <c r="K36" s="28">
        <f>SUM(B36:J36)</f>
        <v>36996.23906</v>
      </c>
      <c r="M36" s="23" t="s">
        <v>55</v>
      </c>
    </row>
    <row r="37" spans="1:13" x14ac:dyDescent="0.25">
      <c r="A37" s="22" t="s">
        <v>108</v>
      </c>
      <c r="B37" s="27">
        <v>0</v>
      </c>
      <c r="C37" s="27">
        <v>0</v>
      </c>
      <c r="D37" s="27">
        <v>0</v>
      </c>
      <c r="E37" s="27">
        <v>480.43619999999999</v>
      </c>
      <c r="F37" s="27">
        <v>0</v>
      </c>
      <c r="G37" s="27">
        <v>0</v>
      </c>
      <c r="H37" s="27">
        <v>0</v>
      </c>
      <c r="I37" s="27">
        <v>105.36998</v>
      </c>
      <c r="J37" s="27">
        <v>0</v>
      </c>
      <c r="K37" s="28">
        <f>SUM(B37:J37)</f>
        <v>585.80618000000004</v>
      </c>
      <c r="M37" s="23" t="s">
        <v>45</v>
      </c>
    </row>
    <row r="38" spans="1:13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1"/>
    </row>
    <row r="39" spans="1:13" x14ac:dyDescent="0.25">
      <c r="A39" s="30" t="s">
        <v>107</v>
      </c>
      <c r="B39" s="29" t="s">
        <v>12</v>
      </c>
      <c r="C39" s="29" t="s">
        <v>13</v>
      </c>
      <c r="D39" s="29" t="s">
        <v>14</v>
      </c>
      <c r="E39" s="29" t="s">
        <v>15</v>
      </c>
      <c r="F39" s="29" t="s">
        <v>16</v>
      </c>
      <c r="G39" s="29" t="s">
        <v>17</v>
      </c>
      <c r="H39" s="29" t="s">
        <v>18</v>
      </c>
      <c r="I39" s="29" t="s">
        <v>19</v>
      </c>
      <c r="J39" s="29" t="s">
        <v>20</v>
      </c>
      <c r="K39" s="29" t="s">
        <v>106</v>
      </c>
    </row>
    <row r="40" spans="1:13" x14ac:dyDescent="0.25"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3" x14ac:dyDescent="0.25">
      <c r="A41" s="22" t="s">
        <v>105</v>
      </c>
      <c r="B41" s="27">
        <v>1076.8330000000001</v>
      </c>
      <c r="C41" s="27">
        <v>1910.3630000000001</v>
      </c>
      <c r="D41" s="27">
        <v>6113.348</v>
      </c>
      <c r="E41" s="27">
        <v>5309.8509999999997</v>
      </c>
      <c r="F41" s="27">
        <v>3362.0810000000001</v>
      </c>
      <c r="G41" s="27">
        <v>4579.4719999999998</v>
      </c>
      <c r="H41" s="27">
        <v>2488.1759999999999</v>
      </c>
      <c r="I41" s="27">
        <v>1497.4079999999999</v>
      </c>
      <c r="J41" s="27">
        <v>11162.468000000001</v>
      </c>
      <c r="K41" s="28">
        <f t="shared" ref="K41:K52" si="3">SUM(B41:J41)</f>
        <v>37500</v>
      </c>
      <c r="M41" s="23" t="s">
        <v>70</v>
      </c>
    </row>
    <row r="42" spans="1:13" x14ac:dyDescent="0.25">
      <c r="A42" s="22" t="s">
        <v>104</v>
      </c>
      <c r="B42" s="27">
        <v>154.58573000000001</v>
      </c>
      <c r="C42" s="27">
        <v>802.17459999999994</v>
      </c>
      <c r="D42" s="27">
        <v>1094.63409</v>
      </c>
      <c r="E42" s="27">
        <v>2864.2466400000003</v>
      </c>
      <c r="F42" s="27">
        <v>3827.0413199999998</v>
      </c>
      <c r="G42" s="27">
        <v>3697.5235400000001</v>
      </c>
      <c r="H42" s="27">
        <v>2824.3230699999999</v>
      </c>
      <c r="I42" s="27">
        <v>3321.5042000000003</v>
      </c>
      <c r="J42" s="27">
        <v>23200.393469999999</v>
      </c>
      <c r="K42" s="28">
        <f t="shared" si="3"/>
        <v>41786.426659999997</v>
      </c>
      <c r="M42" s="23" t="s">
        <v>103</v>
      </c>
    </row>
    <row r="43" spans="1:13" x14ac:dyDescent="0.25">
      <c r="A43" s="22" t="s">
        <v>102</v>
      </c>
      <c r="B43" s="27">
        <v>0</v>
      </c>
      <c r="C43" s="27">
        <v>0</v>
      </c>
      <c r="D43" s="27">
        <v>0</v>
      </c>
      <c r="E43" s="27">
        <v>3457.6005599999999</v>
      </c>
      <c r="F43" s="27">
        <v>3158.7955699999998</v>
      </c>
      <c r="G43" s="27">
        <v>4738.1933600000002</v>
      </c>
      <c r="H43" s="27">
        <v>3713.7191200000002</v>
      </c>
      <c r="I43" s="27">
        <v>0</v>
      </c>
      <c r="J43" s="27">
        <v>27618.118050000001</v>
      </c>
      <c r="K43" s="28">
        <f t="shared" si="3"/>
        <v>42686.426659999997</v>
      </c>
      <c r="M43" s="23" t="s">
        <v>101</v>
      </c>
    </row>
    <row r="44" spans="1:13" x14ac:dyDescent="0.25">
      <c r="A44" s="22" t="s">
        <v>100</v>
      </c>
      <c r="B44" s="27">
        <v>0</v>
      </c>
      <c r="C44" s="27">
        <v>0</v>
      </c>
      <c r="D44" s="27">
        <v>2459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8">
        <f t="shared" si="3"/>
        <v>2459</v>
      </c>
      <c r="M44" s="23" t="s">
        <v>50</v>
      </c>
    </row>
    <row r="45" spans="1:13" x14ac:dyDescent="0.25">
      <c r="A45" s="22" t="s">
        <v>99</v>
      </c>
      <c r="B45" s="27">
        <v>1372</v>
      </c>
      <c r="C45" s="27">
        <v>3241</v>
      </c>
      <c r="D45" s="27">
        <v>8776</v>
      </c>
      <c r="E45" s="27">
        <v>8522</v>
      </c>
      <c r="F45" s="27">
        <v>3523</v>
      </c>
      <c r="G45" s="27">
        <v>6705</v>
      </c>
      <c r="H45" s="27">
        <v>4361</v>
      </c>
      <c r="I45" s="27">
        <v>2460</v>
      </c>
      <c r="J45" s="27">
        <v>13903</v>
      </c>
      <c r="K45" s="28">
        <f t="shared" si="3"/>
        <v>52863</v>
      </c>
      <c r="M45" s="23" t="s">
        <v>66</v>
      </c>
    </row>
    <row r="46" spans="1:13" x14ac:dyDescent="0.25">
      <c r="A46" s="22" t="s">
        <v>98</v>
      </c>
      <c r="B46" s="27">
        <v>5633.3670000000002</v>
      </c>
      <c r="C46" s="27">
        <v>8383.9750000000004</v>
      </c>
      <c r="D46" s="27">
        <v>17245.081999999999</v>
      </c>
      <c r="E46" s="27">
        <v>8061.1750000000002</v>
      </c>
      <c r="F46" s="27">
        <v>1106.876</v>
      </c>
      <c r="G46" s="27">
        <v>16386.454000000002</v>
      </c>
      <c r="H46" s="27">
        <v>2769.48</v>
      </c>
      <c r="I46" s="27">
        <v>413.59100000000001</v>
      </c>
      <c r="J46" s="27">
        <v>0</v>
      </c>
      <c r="K46" s="28">
        <f t="shared" si="3"/>
        <v>60000.000000000007</v>
      </c>
      <c r="M46" s="23" t="s">
        <v>67</v>
      </c>
    </row>
    <row r="47" spans="1:13" x14ac:dyDescent="0.25">
      <c r="A47" s="22" t="s">
        <v>97</v>
      </c>
      <c r="B47" s="27">
        <v>174.87100000000001</v>
      </c>
      <c r="C47" s="27">
        <v>2162.9499999999998</v>
      </c>
      <c r="D47" s="27">
        <v>1977.9390000000001</v>
      </c>
      <c r="E47" s="27">
        <v>3288.4740000000002</v>
      </c>
      <c r="F47" s="27">
        <v>1903.422</v>
      </c>
      <c r="G47" s="27">
        <v>4731.3149999999996</v>
      </c>
      <c r="H47" s="27">
        <v>1613.981</v>
      </c>
      <c r="I47" s="27">
        <v>147.048</v>
      </c>
      <c r="J47" s="27">
        <v>16767.598999999998</v>
      </c>
      <c r="K47" s="28">
        <f t="shared" si="3"/>
        <v>32767.599000000002</v>
      </c>
      <c r="M47" s="23" t="s">
        <v>96</v>
      </c>
    </row>
    <row r="48" spans="1:13" x14ac:dyDescent="0.25">
      <c r="A48" s="22" t="s">
        <v>95</v>
      </c>
      <c r="B48" s="27">
        <v>5259.6980000000003</v>
      </c>
      <c r="C48" s="27">
        <v>7580.0249999999996</v>
      </c>
      <c r="D48" s="27">
        <v>22359.293000000001</v>
      </c>
      <c r="E48" s="27">
        <v>19646.752</v>
      </c>
      <c r="F48" s="27">
        <v>7367.9570000000003</v>
      </c>
      <c r="G48" s="27">
        <v>16656.583999999999</v>
      </c>
      <c r="H48" s="27">
        <v>9973.7659999999996</v>
      </c>
      <c r="I48" s="27">
        <v>5186.1750000000002</v>
      </c>
      <c r="J48" s="27">
        <v>0</v>
      </c>
      <c r="K48" s="28">
        <f t="shared" si="3"/>
        <v>94030.250000000015</v>
      </c>
      <c r="M48" s="23" t="s">
        <v>94</v>
      </c>
    </row>
    <row r="49" spans="1:13" x14ac:dyDescent="0.25">
      <c r="A49" s="22" t="s">
        <v>93</v>
      </c>
      <c r="B49" s="27">
        <v>0</v>
      </c>
      <c r="C49" s="27">
        <v>1199.8775600000001</v>
      </c>
      <c r="D49" s="27">
        <v>0</v>
      </c>
      <c r="E49" s="27">
        <v>1763.7002500000001</v>
      </c>
      <c r="F49" s="27">
        <v>1499.8469499999999</v>
      </c>
      <c r="G49" s="27">
        <v>1988.1626899999999</v>
      </c>
      <c r="H49" s="27">
        <v>1574.69895</v>
      </c>
      <c r="I49" s="27">
        <v>0</v>
      </c>
      <c r="J49" s="27">
        <v>2558.3090000000002</v>
      </c>
      <c r="K49" s="28">
        <f t="shared" si="3"/>
        <v>10584.5954</v>
      </c>
      <c r="M49" s="23" t="s">
        <v>52</v>
      </c>
    </row>
    <row r="50" spans="1:13" x14ac:dyDescent="0.25">
      <c r="A50" s="22" t="s">
        <v>92</v>
      </c>
      <c r="B50" s="27">
        <v>211.64</v>
      </c>
      <c r="C50" s="27">
        <v>327.08</v>
      </c>
      <c r="D50" s="27">
        <v>1866.28</v>
      </c>
      <c r="E50" s="27">
        <v>1034.1499999999999</v>
      </c>
      <c r="F50" s="27">
        <v>221.26000000000002</v>
      </c>
      <c r="G50" s="27">
        <v>764.79</v>
      </c>
      <c r="H50" s="27">
        <v>351.13</v>
      </c>
      <c r="I50" s="27">
        <v>9.6199999999999992</v>
      </c>
      <c r="J50" s="27">
        <v>24.049999999999997</v>
      </c>
      <c r="K50" s="28">
        <f t="shared" si="3"/>
        <v>4810</v>
      </c>
      <c r="M50" s="23" t="s">
        <v>68</v>
      </c>
    </row>
    <row r="51" spans="1:13" x14ac:dyDescent="0.25">
      <c r="A51" s="22" t="s">
        <v>74</v>
      </c>
      <c r="B51" s="27">
        <v>584.87598000000003</v>
      </c>
      <c r="C51" s="27">
        <v>1678.64346</v>
      </c>
      <c r="D51" s="27">
        <v>4566.7848199999999</v>
      </c>
      <c r="E51" s="27">
        <v>1965.0102400000001</v>
      </c>
      <c r="F51" s="27">
        <v>902.24629000000004</v>
      </c>
      <c r="G51" s="27">
        <v>8538.241039999999</v>
      </c>
      <c r="H51" s="27">
        <v>1103.9478200000001</v>
      </c>
      <c r="I51" s="27">
        <v>1557.57151</v>
      </c>
      <c r="J51" s="27">
        <v>0</v>
      </c>
      <c r="K51" s="28">
        <f t="shared" si="3"/>
        <v>20897.32116</v>
      </c>
      <c r="M51" s="23" t="s">
        <v>75</v>
      </c>
    </row>
    <row r="52" spans="1:13" x14ac:dyDescent="0.25">
      <c r="A52" s="22" t="s">
        <v>91</v>
      </c>
      <c r="B52" s="27">
        <v>275.81092000000001</v>
      </c>
      <c r="C52" s="27">
        <v>2007.3093100000001</v>
      </c>
      <c r="D52" s="27">
        <v>2745.2515099999996</v>
      </c>
      <c r="E52" s="27">
        <v>2794.2799199999999</v>
      </c>
      <c r="F52" s="27">
        <v>332.90830999999997</v>
      </c>
      <c r="G52" s="27">
        <v>5519.9751100000003</v>
      </c>
      <c r="H52" s="27">
        <v>5589.4144900000001</v>
      </c>
      <c r="I52" s="27">
        <v>285.67667999999998</v>
      </c>
      <c r="J52" s="27">
        <v>44.213029999999996</v>
      </c>
      <c r="K52" s="28">
        <f t="shared" si="3"/>
        <v>19594.83928</v>
      </c>
      <c r="M52" s="23" t="s">
        <v>90</v>
      </c>
    </row>
    <row r="53" spans="1:13" x14ac:dyDescent="0.25">
      <c r="B53" s="27"/>
      <c r="C53" s="26"/>
      <c r="D53" s="26"/>
      <c r="E53" s="26"/>
      <c r="F53" s="26"/>
      <c r="G53" s="26"/>
      <c r="H53" s="26"/>
      <c r="I53" s="26"/>
      <c r="J53" s="26"/>
    </row>
    <row r="54" spans="1:13" x14ac:dyDescent="0.25">
      <c r="A54" s="22" t="s">
        <v>89</v>
      </c>
    </row>
    <row r="55" spans="1:13" x14ac:dyDescent="0.25">
      <c r="A55" s="22" t="s">
        <v>88</v>
      </c>
    </row>
    <row r="56" spans="1:13" x14ac:dyDescent="0.25">
      <c r="A56" s="22" t="s">
        <v>87</v>
      </c>
    </row>
    <row r="57" spans="1:13" x14ac:dyDescent="0.25">
      <c r="A57" s="22" t="s">
        <v>86</v>
      </c>
    </row>
  </sheetData>
  <pageMargins left="0.70866141732283472" right="0.70866141732283472" top="0.78740157480314965" bottom="0.78740157480314965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</vt:lpstr>
      <vt:lpstr>2017v2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Sturmlechner Christian</dc:creator>
  <cp:lastModifiedBy>Sturmlechner Christian</cp:lastModifiedBy>
  <cp:lastPrinted>2018-03-20T16:48:02Z</cp:lastPrinted>
  <dcterms:created xsi:type="dcterms:W3CDTF">2005-02-09T14:26:32Z</dcterms:created>
  <dcterms:modified xsi:type="dcterms:W3CDTF">2020-01-24T15:47:29Z</dcterms:modified>
</cp:coreProperties>
</file>