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Daten\_2020\Internet\2020-12\"/>
    </mc:Choice>
  </mc:AlternateContent>
  <bookViews>
    <workbookView xWindow="0" yWindow="0" windowWidth="28800" windowHeight="11970"/>
  </bookViews>
  <sheets>
    <sheet name="Transfers" sheetId="7" r:id="rId1"/>
  </sheets>
  <calcPr calcId="162913"/>
</workbook>
</file>

<file path=xl/calcChain.xml><?xml version="1.0" encoding="utf-8"?>
<calcChain xmlns="http://schemas.openxmlformats.org/spreadsheetml/2006/main">
  <c r="F63" i="7" l="1"/>
  <c r="G63" i="7"/>
  <c r="H63" i="7"/>
  <c r="I63" i="7"/>
  <c r="J63" i="7"/>
  <c r="K63" i="7"/>
  <c r="L63" i="7"/>
  <c r="M63" i="7"/>
  <c r="N63" i="7"/>
  <c r="O63" i="7"/>
  <c r="P63" i="7"/>
  <c r="Q63" i="7"/>
  <c r="R63" i="7"/>
  <c r="S63" i="7"/>
  <c r="T63" i="7"/>
  <c r="U63" i="7"/>
  <c r="V63" i="7"/>
  <c r="W63" i="7"/>
  <c r="X63" i="7"/>
  <c r="Y63" i="7"/>
  <c r="Z63" i="7"/>
  <c r="AA63" i="7"/>
  <c r="E63" i="7"/>
  <c r="AA43" i="7"/>
  <c r="AA34" i="7"/>
  <c r="AA44" i="7" l="1"/>
  <c r="AA64" i="7" s="1"/>
  <c r="Z64" i="7"/>
  <c r="Z44" i="7"/>
  <c r="Z43" i="7"/>
  <c r="Z34" i="7"/>
  <c r="F43" i="7" l="1"/>
  <c r="G43" i="7"/>
  <c r="H43" i="7"/>
  <c r="I43" i="7"/>
  <c r="J43" i="7"/>
  <c r="K43" i="7"/>
  <c r="L43" i="7"/>
  <c r="M43" i="7"/>
  <c r="N43" i="7"/>
  <c r="O43" i="7"/>
  <c r="P43" i="7"/>
  <c r="Q43" i="7"/>
  <c r="R43" i="7"/>
  <c r="S43" i="7"/>
  <c r="T43" i="7"/>
  <c r="U43" i="7"/>
  <c r="V43" i="7"/>
  <c r="W43" i="7"/>
  <c r="X43" i="7"/>
  <c r="Y43" i="7"/>
  <c r="F34" i="7"/>
  <c r="F44" i="7" s="1"/>
  <c r="F64" i="7" s="1"/>
  <c r="G34" i="7"/>
  <c r="G44" i="7" s="1"/>
  <c r="G64" i="7" s="1"/>
  <c r="H34" i="7"/>
  <c r="H44" i="7" s="1"/>
  <c r="H64" i="7" s="1"/>
  <c r="I34" i="7"/>
  <c r="I44" i="7" s="1"/>
  <c r="I64" i="7" s="1"/>
  <c r="J34" i="7"/>
  <c r="J44" i="7" s="1"/>
  <c r="J64" i="7" s="1"/>
  <c r="K34" i="7"/>
  <c r="K44" i="7" s="1"/>
  <c r="K64" i="7" s="1"/>
  <c r="L34" i="7"/>
  <c r="L44" i="7" s="1"/>
  <c r="L64" i="7" s="1"/>
  <c r="M34" i="7"/>
  <c r="M44" i="7" s="1"/>
  <c r="M64" i="7" s="1"/>
  <c r="N34" i="7"/>
  <c r="N44" i="7" s="1"/>
  <c r="N64" i="7" s="1"/>
  <c r="O34" i="7"/>
  <c r="O44" i="7" s="1"/>
  <c r="O64" i="7" s="1"/>
  <c r="P34" i="7"/>
  <c r="P44" i="7" s="1"/>
  <c r="P64" i="7" s="1"/>
  <c r="Q34" i="7"/>
  <c r="R34" i="7"/>
  <c r="R44" i="7" s="1"/>
  <c r="R64" i="7" s="1"/>
  <c r="S34" i="7"/>
  <c r="S44" i="7" s="1"/>
  <c r="S64" i="7" s="1"/>
  <c r="T34" i="7"/>
  <c r="T44" i="7" s="1"/>
  <c r="T64" i="7" s="1"/>
  <c r="U34" i="7"/>
  <c r="V34" i="7"/>
  <c r="V44" i="7" s="1"/>
  <c r="V64" i="7" s="1"/>
  <c r="W34" i="7"/>
  <c r="W44" i="7" s="1"/>
  <c r="W64" i="7" s="1"/>
  <c r="X34" i="7"/>
  <c r="X44" i="7" s="1"/>
  <c r="X64" i="7" s="1"/>
  <c r="Y34" i="7"/>
  <c r="Y44" i="7" s="1"/>
  <c r="Y64" i="7" s="1"/>
  <c r="Q44" i="7" l="1"/>
  <c r="Q64" i="7" s="1"/>
  <c r="U44" i="7"/>
  <c r="U64" i="7" s="1"/>
  <c r="E34" i="7"/>
  <c r="E43" i="7"/>
  <c r="E44" i="7" l="1"/>
  <c r="E64" i="7" s="1"/>
</calcChain>
</file>

<file path=xl/sharedStrings.xml><?xml version="1.0" encoding="utf-8"?>
<sst xmlns="http://schemas.openxmlformats.org/spreadsheetml/2006/main" count="186" uniqueCount="181">
  <si>
    <t>Klinischer Mehraufwand 9)</t>
  </si>
  <si>
    <t>2009</t>
  </si>
  <si>
    <t>2010</t>
  </si>
  <si>
    <t>Zuschüsse für Krankenanstalten (Gemeinde-Anteil) 2)</t>
  </si>
  <si>
    <t>1/31048 7353/400+7480/423</t>
  </si>
  <si>
    <t xml:space="preserve">Die wichtigsten Transfers des Bundes an die Länder und Gemeinden </t>
  </si>
  <si>
    <t>VA-Ansatz (bis 2008)</t>
  </si>
  <si>
    <t>VA-Ansatz (ab 2009)</t>
  </si>
  <si>
    <t>1/24427 + 1/24477</t>
  </si>
  <si>
    <t>1/44207</t>
  </si>
  <si>
    <t>1/44217</t>
  </si>
  <si>
    <t>1/44267</t>
  </si>
  <si>
    <t>1/44307</t>
  </si>
  <si>
    <t>1/44408 7303</t>
  </si>
  <si>
    <t>1/44408 7303 100</t>
  </si>
  <si>
    <t>1/44408 7303 200</t>
  </si>
  <si>
    <t>1/44418</t>
  </si>
  <si>
    <t>2/16825 8491</t>
  </si>
  <si>
    <t>1/41204</t>
  </si>
  <si>
    <t>1/44017</t>
  </si>
  <si>
    <t>1/44057</t>
  </si>
  <si>
    <t>1/44067</t>
  </si>
  <si>
    <t>1/44097</t>
  </si>
  <si>
    <t>1/44227 7304</t>
  </si>
  <si>
    <t>1/44058</t>
  </si>
  <si>
    <t>1/44408 7305 300</t>
  </si>
  <si>
    <t>1997</t>
  </si>
  <si>
    <t>1998</t>
  </si>
  <si>
    <t>1999</t>
  </si>
  <si>
    <t>2000</t>
  </si>
  <si>
    <t>2001</t>
  </si>
  <si>
    <t>2002</t>
  </si>
  <si>
    <t>2003</t>
  </si>
  <si>
    <t>2004</t>
  </si>
  <si>
    <t>2005</t>
  </si>
  <si>
    <t>2006</t>
  </si>
  <si>
    <t>Tranfers des Bundes an die Länder</t>
  </si>
  <si>
    <t>Zweckzuschüsse und Finanzzuweisungen</t>
  </si>
  <si>
    <t>1/53007</t>
  </si>
  <si>
    <t>Ertragsanteile-Kopfquotenausgleich der Länder</t>
  </si>
  <si>
    <t>1/53047</t>
  </si>
  <si>
    <t>1/53077</t>
  </si>
  <si>
    <t>Finanzzuweisung. in Agrarangelegenheiten</t>
  </si>
  <si>
    <t>1/53097 7352</t>
  </si>
  <si>
    <t>1/17427</t>
  </si>
  <si>
    <t>1/53207</t>
  </si>
  <si>
    <t>Zuschüsse zur Theaterführung an Länder</t>
  </si>
  <si>
    <t>1/53287 7352 500</t>
  </si>
  <si>
    <t>Zuschüsse für Umweltschutz an Länder</t>
  </si>
  <si>
    <t>1/53217</t>
  </si>
  <si>
    <t>Zuschüsse nach dem BSWG 1982 und BSWG 1983</t>
  </si>
  <si>
    <t>1/53237</t>
  </si>
  <si>
    <t>Zuschüsse nach § 3 ZZG (WSG)</t>
  </si>
  <si>
    <t>1/53247</t>
  </si>
  <si>
    <t>Zuschüsse für Straßen</t>
  </si>
  <si>
    <t>1/53297</t>
  </si>
  <si>
    <t>1/53258</t>
  </si>
  <si>
    <t>1/53307</t>
  </si>
  <si>
    <t>1/53408 7303</t>
  </si>
  <si>
    <t>1/53408 7303 003</t>
  </si>
  <si>
    <t>Länder (§ 31 Abs. 3a WRG)</t>
  </si>
  <si>
    <t>1/53408 7303 100</t>
  </si>
  <si>
    <t>1/53408 7303 200</t>
  </si>
  <si>
    <t>Katastropheneinsatzgeräte der Feuerwehren</t>
  </si>
  <si>
    <t>Summe Zweckzuschüsse und Finanzzuweisungen</t>
  </si>
  <si>
    <t>Kostentragung</t>
  </si>
  <si>
    <t>2/52825 8491</t>
  </si>
  <si>
    <t>1/65204</t>
  </si>
  <si>
    <t>Schienenverbund</t>
  </si>
  <si>
    <t>Summe Kostentragung</t>
  </si>
  <si>
    <t>Summe Transfers des Bundes an die Länder</t>
  </si>
  <si>
    <t>Tranfers des Bundes an die Gemeinden</t>
  </si>
  <si>
    <t>1/53017</t>
  </si>
  <si>
    <t>Finanzkraftstärkung der Gemeinden</t>
  </si>
  <si>
    <t>1/53057</t>
  </si>
  <si>
    <t>Bedarfszuweisungen an Gemeinden</t>
  </si>
  <si>
    <t>1/53067</t>
  </si>
  <si>
    <t>Polizeikostenersatz an Städte mit eigenem Statut</t>
  </si>
  <si>
    <t>1/53097 7304+7354</t>
  </si>
  <si>
    <t>Finanzzuweisung für Personennahverkehr</t>
  </si>
  <si>
    <t>Zuschüsse zur Theaterführung an Gemeinden</t>
  </si>
  <si>
    <t>1/53037 (bis 1997)</t>
  </si>
  <si>
    <t>Bedarfszuweisung an Bundesbahn-Gemeinden</t>
  </si>
  <si>
    <t>1/53287 7352</t>
  </si>
  <si>
    <t>Zweckzuschuss für Umweltschutz</t>
  </si>
  <si>
    <t>1/53058</t>
  </si>
  <si>
    <t>Bedarfszuweisungsgesetz</t>
  </si>
  <si>
    <t>1/53408 7305 300</t>
  </si>
  <si>
    <t>Summe Zahlungen des Bundes an die Gemeinden</t>
  </si>
  <si>
    <t>Summe Transfers an Länder und Gemeinden</t>
  </si>
  <si>
    <t>in Mio. €</t>
  </si>
  <si>
    <t>Schäden im Vermögen privater Personen</t>
  </si>
  <si>
    <t>Schäden im Vermögen der Länder</t>
  </si>
  <si>
    <t>1/53267 (ab 2002)</t>
  </si>
  <si>
    <t>1/53227 7304+
1/53228 7304+7354</t>
  </si>
  <si>
    <t>Finanzzuweisungen f. umweltschonende
u. energiesparende Maßnahmen</t>
  </si>
  <si>
    <t xml:space="preserve">Finanzzuweisung für Zwecke des
öffentlichen Personennahverkehrs </t>
  </si>
  <si>
    <t>2007</t>
  </si>
  <si>
    <t>2008</t>
  </si>
  <si>
    <t>Zuschüsse auf Grund von Sondergesetzen</t>
  </si>
  <si>
    <t>Zweckzuschüsse zur
Krankenanstaltenfinanzierung 1)</t>
  </si>
  <si>
    <t>Zuschüsse für Raumheizungszuschüsse 3)</t>
  </si>
  <si>
    <t>Katastrophenfonds 4)</t>
  </si>
  <si>
    <t>Landeslehrer 5)</t>
  </si>
  <si>
    <t>Auftragsverwaltung 6)</t>
  </si>
  <si>
    <t>Ausgaben gemäß GSBG: Überweisung an Länder 7)</t>
  </si>
  <si>
    <t>Kostenersätze für Flüchtlingsbetreuung 8)</t>
  </si>
  <si>
    <t>Schäden an Landesstraßen B</t>
  </si>
  <si>
    <t>1/53418</t>
  </si>
  <si>
    <t>2011</t>
  </si>
  <si>
    <t>1/25118+1/44257</t>
  </si>
  <si>
    <t>2012</t>
  </si>
  <si>
    <t>2013</t>
  </si>
  <si>
    <t>11.02.05.00-1/7353.500</t>
  </si>
  <si>
    <t>Warn- und Alarmsystem</t>
  </si>
  <si>
    <t>44.01.05.00-1</t>
  </si>
  <si>
    <t>24.02.01.00-1</t>
  </si>
  <si>
    <t>44.01.03.00-1</t>
  </si>
  <si>
    <t>44.01.04.00-1/7302.000 + 44.01.04.00-1/7302.017</t>
  </si>
  <si>
    <t>44.01.04.00-1/7353.410 + 44.01.04.00-1/7353.411</t>
  </si>
  <si>
    <t>41.02.04.02-1/7353.102</t>
  </si>
  <si>
    <t>Zuschüsse aus dem Pflegefonds</t>
  </si>
  <si>
    <t>30.02.01.00-1/7303.000</t>
  </si>
  <si>
    <t>Zuschüsse für schulische Tagesbetreuung</t>
  </si>
  <si>
    <t>44.02.01.00-1/7303.008 + 44.02.01.00-1/7303.037</t>
  </si>
  <si>
    <t>44.02.01.00-1/7303.030 + 44.02.01.00-1/7303.036</t>
  </si>
  <si>
    <t>44.02.01.00-1/7303.009</t>
  </si>
  <si>
    <t>16.01.03.00-2/8491.001</t>
  </si>
  <si>
    <t>31.02.01.00-1/7353.440 + 31.02.01.00-1/7480.403</t>
  </si>
  <si>
    <t>41.02.02.00-1/7355.500 + 41.02.02.00-1/7355.501</t>
  </si>
  <si>
    <t>44.01.01.00-1</t>
  </si>
  <si>
    <t>44.01.04.00-1/7304.001</t>
  </si>
  <si>
    <t>44.01.02.00-1</t>
  </si>
  <si>
    <t>44.01.04.00-1/7304.000</t>
  </si>
  <si>
    <t>44.01.04.00-1/7305.012</t>
  </si>
  <si>
    <t>1/44027</t>
  </si>
  <si>
    <t>1/21358</t>
  </si>
  <si>
    <t>1/30758/7270</t>
  </si>
  <si>
    <t>1/11078 7353</t>
  </si>
  <si>
    <t>Zuschüsse für Kinderbetreuungseinrichtungen 10)</t>
  </si>
  <si>
    <t>44.02.01.00-1/7305.300 + 44.02.01.00-1/7305.301</t>
  </si>
  <si>
    <t>44.02.01.00-1/7303.041</t>
  </si>
  <si>
    <t>Finanzierung Landesanteil Stmk gem. WBFG</t>
  </si>
  <si>
    <t>Budgetposition ab 2013</t>
  </si>
  <si>
    <t>Quelle: BMF</t>
  </si>
  <si>
    <t>2014</t>
  </si>
  <si>
    <t>2015</t>
  </si>
  <si>
    <t>44.02.01.00-1/7303.042</t>
  </si>
  <si>
    <t>2016</t>
  </si>
  <si>
    <t>2017</t>
  </si>
  <si>
    <t>Bedarfszuweisungen Gesundheit, Pflege u Soziales</t>
  </si>
  <si>
    <t>Bedarfszuweisung zum Haushaltsausgleich</t>
  </si>
  <si>
    <t>Bedarfszuweisungen Glücksspiel</t>
  </si>
  <si>
    <t>44.01.04.00-1/7302.021</t>
  </si>
  <si>
    <t>Zuschüsse für Wohnbauförderung</t>
  </si>
  <si>
    <t>Kostenersatz Migration und Integration (FAG 2017)</t>
  </si>
  <si>
    <t>44.01.04.00-1/7302.020</t>
  </si>
  <si>
    <t>44.01.04.00-1/7304.021</t>
  </si>
  <si>
    <t>44.01.04.00-1/7304.022</t>
  </si>
  <si>
    <t>Strukturfonds</t>
  </si>
  <si>
    <t>41.02.02.00-1/7352.000</t>
  </si>
  <si>
    <t>Zweckzuschuss für Eisenbahnkreuzungen</t>
  </si>
  <si>
    <t>44.01.04.00-1/7355.100</t>
  </si>
  <si>
    <t>Kommunalinvestitionsgesetz 2017</t>
  </si>
  <si>
    <t>44.01.04.00-1/7304.020</t>
  </si>
  <si>
    <t>Kostenersatz Migration und Integration</t>
  </si>
  <si>
    <t>1/53027 7302 102</t>
  </si>
  <si>
    <t>1/53027 7302 100+101</t>
  </si>
  <si>
    <t>1/53227 7302 + 1/53228 7302+ 7352</t>
  </si>
  <si>
    <t>1/44227 7302 + 1/44228 7302</t>
  </si>
  <si>
    <t>2018</t>
  </si>
  <si>
    <t>44.01.04.00-1/7353.412</t>
  </si>
  <si>
    <t>21.02.01.00-1/7303, 2016ff: 21.02.02.00-1/7303</t>
  </si>
  <si>
    <t>18.01.01.00-1/7303.010 + 18.01.01.00-2/8503.103</t>
  </si>
  <si>
    <t>44.02.01.00-1/7303.200</t>
  </si>
  <si>
    <t>Finanzierung Gemeindeanteil gemäß WBFG</t>
  </si>
  <si>
    <t>2019</t>
  </si>
  <si>
    <t>2016: 44.01.04.00-1/7303</t>
  </si>
  <si>
    <t>44.02.01.00-1/7305.302</t>
  </si>
  <si>
    <t>Unterscheidung zwischen Transfers an Länder und Gemeinden nicht gemäß haushaltsrechtlicher Zuordnung, sondern nach finanzausgleichsrechtlichen Gesichtspunkten (z. B. Mittel zur Finanzkraftstärkung der Gemeinden werden vom Bund an die Länder überwiesen, sind von diesen aber an die Gemeinden weiterzuleiten).
1) Einschließlich der Überweisungen gemäß VA-Ansatz 1/17217 im Jahr 1997.
2) Beträge der Jahre 1997 bis 1998 lt. VA-Ansatz 2/52805.
3) Zuschüsse für Raumheizungszuschüsse: inkl. der im VA-Ansatz 2/53204 verbuchten Rückersätze
4) Katastrophenfonds: 2010 einschließlich der Ausgaben im Ansatz 1/44428 "Katastrophenfonds - Aufstockung (zw):" - "Aufwendungen": Schäden im Vermögen der Länder: 1/44428 7303 036, Schäden im Vermögen Privater: 1/44428 7303 037, Schäden im Vermögen der Gemeinden: 1/44428 7305 301
2002, 2003, 2005 und 2006 einschließlich der Mittel gemäß Hochwasseropferentschädigungs- und Wiederaufbau-Gesetze 2002 und 2005 (HWG 2002 bzw. HWG 2005): Schäden im Vermögen privater Personen: 1/53508 7303 bzw. 1/53608 7303, Schäden im Vermögen der Länder 1/53518 7303 100 bzw. 1/53608 7303 100, Schäden im Vermögen der Gemeinden: 1/53518 7305 bzw. 1/53608 7305.
Die dargestellten Transfers wurden bis zum Jahr 2002 bei folgenden Ansätzen verbucht: Schäden im Vermögen privater Personen: 1/53408 7303; Schäden im Vermögen der Länder: 1/53418 7303  100; Katastropheneinsatzgeräte der Feuerwehren: 1/53418 7303 200; Schäden im Vermögen der Gemeinden: 1/53428 7303
5) Landeslehrer: bis 2008: 1/12757 7302, 1/12857 7302, 1/60717 7302, 1/55107 7302; ab 2009: 1/30757 7302, 1/30857 7302, 1/42717 7302, 1/23107 7302, ab 2013: Allgemein bildende Pflichtschulen: 30.02.01.00-1/7302.000 + 30.02.01.00-1/7302.013, Berufsbildende Pflichtschulen: 30.02.03.00-1/7302.000, Land- und forstw. Berufs- u. Fachschulen: 42.02.03.00-1/7302.014 + 42.02.03.00-1/7302.015, Pensionsaufwand 2013 bis 2015: 23.04.01, ab 2016: 23.01.04.00, Dienstgeberbeitrag Pensionen: 30.02.01.00-1/7302.018
6) Die Ausgaben für den Kostenersatz an die Länder im Rahmen der Auftragsverwaltung verloren durch Ausgliederungen (ASFINAG, BIG) und zuletzt durch die Übertragung der Bundesstraßen B an die Länder völlig an Bedeutung. 
Die Ausgaben wurden in den Kapiteln 10, 11, 30, 50, 64 und 65 veranschlagt.
7) Beträge der Jahre 1997 bis 1999 lt. VA-Ansatz 1/50204 7303
8) Kostenersätze für Flüchtlingsbetreuung: 2012 VA Ansatz 1/11507 7303 und 1/11508 7303, ab 2004 saldiert mit den Kostenersätzen der Länder lt. VA-Ansatz 2/11504 8503. Budgetpositionen 2013-2017: 11.03.01.00-1/7303.010 + 11.03.01.00-2/8503.103
9) Klinischer Mehraufwand: Ab 2007 ohne laufenden klinischen Mehraufwand (mit Ausnahme von Restzahlungen für Vorjahre), da dieser ab dem Jahr 2007 nicht mehr gesondert budgetiert wird, sondern im Gesamtbetrag gem. 
§ 12 UG 2002 enthalten ist; die Investitionen werden weiterhin getrennt budgetiert. Zur Aufgliederung der einzelnen VA-Ansätze siehe 4.3 der Budgetbeilage "Zahlungsströme zwischen den Gebietskörperschaften"
10) Zuschüsse für Kinderbetreuungseinrichtungen: 44.01.04.00-1/7352.001 (Zuschüsse für den Ausbau des Kinderbetreuungsangebots) + 25.02.01.00-1/7353.000 (Zuschüsse für die Einführung der halbtägig kostenlosen Kinderbetreuungseinrichtungen) + 11.03.02.00-1/7303.040, 2014-2017 12.02.03.00-1/7302.012, 2018: 44.01.04.00-1/7302.012 (Zuschüsse für die frühe Sprachförderung) + 30.01.09.00-1/7303.000 (15a-Vereinbarung Elementarpädagogik, BGBl. I Nr. 103/2018)</t>
  </si>
  <si>
    <t>Schäden im Vermögen der Gemeinden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</si>
</sst>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quot;-&quot;"/>
  </numFmts>
  <fonts count="7" x14ac:knownFonts="1">
    <font>
      <sz val="10"/>
      <name val="Arial"/>
    </font>
    <font>
      <b/>
      <sz val="10"/>
      <name val="Arial"/>
      <family val="2"/>
    </font>
    <font>
      <sz val="10"/>
      <name val="Arial"/>
      <family val="2"/>
    </font>
    <font>
      <sz val="9"/>
      <name val="Arial"/>
      <family val="2"/>
    </font>
    <font>
      <b/>
      <sz val="9"/>
      <name val="Arial"/>
      <family val="2"/>
    </font>
    <font>
      <sz val="8"/>
      <name val="Arial"/>
      <family val="2"/>
    </font>
    <font>
      <sz val="10"/>
      <name val="Arial"/>
      <family val="2"/>
    </font>
  </fonts>
  <fills count="2">
    <fill>
      <patternFill patternType="none"/>
    </fill>
    <fill>
      <patternFill patternType="gray125"/>
    </fill>
  </fills>
  <borders count="7">
    <border>
      <left/>
      <right/>
      <top/>
      <bottom/>
      <diagonal/>
    </border>
    <border>
      <left/>
      <right/>
      <top style="thin">
        <color indexed="64"/>
      </top>
      <bottom style="hair">
        <color indexed="64"/>
      </bottom>
      <diagonal/>
    </border>
    <border>
      <left/>
      <right/>
      <top style="hair">
        <color indexed="64"/>
      </top>
      <bottom/>
      <diagonal/>
    </border>
    <border>
      <left/>
      <right/>
      <top/>
      <bottom style="thin">
        <color indexed="64"/>
      </bottom>
      <diagonal/>
    </border>
    <border>
      <left/>
      <right/>
      <top/>
      <bottom style="hair">
        <color indexed="64"/>
      </bottom>
      <diagonal/>
    </border>
    <border>
      <left/>
      <right/>
      <top style="hair">
        <color indexed="64"/>
      </top>
      <bottom style="hair">
        <color indexed="64"/>
      </bottom>
      <diagonal/>
    </border>
    <border>
      <left/>
      <right/>
      <top style="thin">
        <color indexed="64"/>
      </top>
      <bottom/>
      <diagonal/>
    </border>
  </borders>
  <cellStyleXfs count="2">
    <xf numFmtId="0" fontId="0" fillId="0" borderId="0"/>
    <xf numFmtId="43" fontId="6" fillId="0" borderId="0" applyFont="0" applyFill="0" applyBorder="0" applyAlignment="0" applyProtection="0"/>
  </cellStyleXfs>
  <cellXfs count="50">
    <xf numFmtId="0" fontId="0" fillId="0" borderId="0" xfId="0"/>
    <xf numFmtId="3" fontId="2" fillId="0" borderId="0" xfId="0" applyNumberFormat="1" applyFont="1" applyAlignment="1">
      <alignment horizontal="right"/>
    </xf>
    <xf numFmtId="3" fontId="2" fillId="0" borderId="1" xfId="0" quotePrefix="1" applyNumberFormat="1" applyFont="1" applyBorder="1" applyAlignment="1">
      <alignment horizontal="right"/>
    </xf>
    <xf numFmtId="3" fontId="2" fillId="0" borderId="0" xfId="0" applyNumberFormat="1" applyFont="1" applyFill="1" applyAlignment="1">
      <alignment horizontal="right"/>
    </xf>
    <xf numFmtId="3" fontId="2" fillId="0" borderId="1" xfId="0" quotePrefix="1" applyNumberFormat="1" applyFont="1" applyFill="1" applyBorder="1" applyAlignment="1">
      <alignment horizontal="right"/>
    </xf>
    <xf numFmtId="0" fontId="2" fillId="0" borderId="0" xfId="0" applyFont="1" applyAlignment="1">
      <alignment wrapText="1"/>
    </xf>
    <xf numFmtId="0" fontId="2" fillId="0" borderId="0" xfId="0" applyFont="1" applyFill="1" applyAlignment="1">
      <alignment wrapText="1"/>
    </xf>
    <xf numFmtId="0" fontId="2" fillId="0" borderId="0" xfId="0" applyNumberFormat="1" applyFont="1" applyAlignment="1">
      <alignment wrapText="1"/>
    </xf>
    <xf numFmtId="164" fontId="2" fillId="0" borderId="2" xfId="0" quotePrefix="1" applyNumberFormat="1" applyFont="1" applyBorder="1" applyAlignment="1">
      <alignment horizontal="right"/>
    </xf>
    <xf numFmtId="164" fontId="2" fillId="0" borderId="2" xfId="0" quotePrefix="1" applyNumberFormat="1" applyFont="1" applyFill="1" applyBorder="1" applyAlignment="1">
      <alignment horizontal="right"/>
    </xf>
    <xf numFmtId="0" fontId="2" fillId="0" borderId="3" xfId="0" applyFont="1" applyBorder="1" applyAlignment="1">
      <alignment horizontal="left"/>
    </xf>
    <xf numFmtId="0" fontId="2" fillId="0" borderId="0" xfId="0" applyFont="1" applyAlignment="1">
      <alignment horizontal="left"/>
    </xf>
    <xf numFmtId="0" fontId="1" fillId="0" borderId="0" xfId="0" applyFont="1" applyAlignment="1">
      <alignment horizontal="left"/>
    </xf>
    <xf numFmtId="0" fontId="2" fillId="0" borderId="1" xfId="0" applyFont="1" applyBorder="1" applyAlignment="1"/>
    <xf numFmtId="0" fontId="1" fillId="0" borderId="1" xfId="0" applyFont="1" applyBorder="1" applyAlignment="1"/>
    <xf numFmtId="0" fontId="3" fillId="0" borderId="0" xfId="0" applyFont="1" applyAlignment="1"/>
    <xf numFmtId="0" fontId="2" fillId="0" borderId="0" xfId="0" applyFont="1" applyAlignment="1"/>
    <xf numFmtId="0" fontId="1" fillId="0" borderId="0" xfId="0" applyFont="1" applyAlignment="1"/>
    <xf numFmtId="164" fontId="2" fillId="0" borderId="0" xfId="0" applyNumberFormat="1" applyFont="1" applyAlignment="1"/>
    <xf numFmtId="164" fontId="2" fillId="0" borderId="0" xfId="0" applyNumberFormat="1" applyFont="1" applyFill="1" applyAlignment="1"/>
    <xf numFmtId="3" fontId="2" fillId="0" borderId="0" xfId="0" quotePrefix="1" applyNumberFormat="1" applyFont="1" applyAlignment="1"/>
    <xf numFmtId="0" fontId="2" fillId="0" borderId="4" xfId="0" applyFont="1" applyBorder="1" applyAlignment="1"/>
    <xf numFmtId="164" fontId="2" fillId="0" borderId="4" xfId="0" applyNumberFormat="1" applyFont="1" applyBorder="1" applyAlignment="1"/>
    <xf numFmtId="164" fontId="2" fillId="0" borderId="4" xfId="0" applyNumberFormat="1" applyFont="1" applyFill="1" applyBorder="1" applyAlignment="1"/>
    <xf numFmtId="164" fontId="1" fillId="0" borderId="0" xfId="0" applyNumberFormat="1" applyFont="1" applyAlignment="1"/>
    <xf numFmtId="0" fontId="2" fillId="0" borderId="0" xfId="0" applyFont="1" applyFill="1" applyAlignment="1"/>
    <xf numFmtId="0" fontId="1" fillId="0" borderId="5" xfId="0" applyFont="1" applyBorder="1" applyAlignment="1"/>
    <xf numFmtId="164" fontId="1" fillId="0" borderId="5" xfId="0" applyNumberFormat="1" applyFont="1" applyBorder="1" applyAlignment="1"/>
    <xf numFmtId="0" fontId="2" fillId="0" borderId="2" xfId="0" applyFont="1" applyBorder="1" applyAlignment="1"/>
    <xf numFmtId="0" fontId="1" fillId="0" borderId="2" xfId="0" applyFont="1" applyBorder="1" applyAlignment="1"/>
    <xf numFmtId="0" fontId="1" fillId="0" borderId="3" xfId="0" applyFont="1" applyBorder="1" applyAlignment="1"/>
    <xf numFmtId="164" fontId="1" fillId="0" borderId="3" xfId="0" applyNumberFormat="1" applyFont="1" applyBorder="1" applyAlignment="1"/>
    <xf numFmtId="0" fontId="5" fillId="0" borderId="0" xfId="0" applyFont="1" applyAlignment="1"/>
    <xf numFmtId="0" fontId="5" fillId="0" borderId="0" xfId="0" applyFont="1" applyFill="1" applyAlignment="1"/>
    <xf numFmtId="0" fontId="1" fillId="0" borderId="0" xfId="0" applyFont="1" applyBorder="1" applyAlignment="1">
      <alignment horizontal="left"/>
    </xf>
    <xf numFmtId="0" fontId="2" fillId="0" borderId="0" xfId="0" applyFont="1" applyBorder="1" applyAlignment="1">
      <alignment horizontal="left"/>
    </xf>
    <xf numFmtId="0" fontId="3" fillId="0" borderId="0" xfId="0" applyFont="1" applyBorder="1" applyAlignment="1"/>
    <xf numFmtId="0" fontId="4" fillId="0" borderId="0" xfId="0" applyFont="1" applyBorder="1" applyAlignment="1"/>
    <xf numFmtId="0" fontId="1" fillId="0" borderId="0" xfId="0" applyFont="1" applyAlignment="1">
      <alignment horizontal="right"/>
    </xf>
    <xf numFmtId="0" fontId="2" fillId="0" borderId="0" xfId="0" applyFont="1" applyAlignment="1">
      <alignment horizontal="right"/>
    </xf>
    <xf numFmtId="0" fontId="2" fillId="0" borderId="3" xfId="0" applyFont="1" applyBorder="1" applyAlignment="1">
      <alignment horizontal="right"/>
    </xf>
    <xf numFmtId="164" fontId="2" fillId="0" borderId="0" xfId="0" applyNumberFormat="1" applyFont="1" applyFill="1" applyAlignment="1">
      <alignment horizontal="right"/>
    </xf>
    <xf numFmtId="164" fontId="2" fillId="0" borderId="4" xfId="0" applyNumberFormat="1" applyFont="1" applyFill="1" applyBorder="1" applyAlignment="1">
      <alignment horizontal="right"/>
    </xf>
    <xf numFmtId="164" fontId="2" fillId="0" borderId="0" xfId="0" applyNumberFormat="1" applyFont="1" applyAlignment="1">
      <alignment horizontal="right"/>
    </xf>
    <xf numFmtId="0" fontId="3" fillId="0" borderId="0" xfId="0" applyFont="1" applyAlignment="1">
      <alignment horizontal="right"/>
    </xf>
    <xf numFmtId="43" fontId="2" fillId="0" borderId="0" xfId="1" applyFont="1" applyAlignment="1">
      <alignment horizontal="left"/>
    </xf>
    <xf numFmtId="0" fontId="5" fillId="0" borderId="6" xfId="0" applyNumberFormat="1" applyFont="1" applyBorder="1" applyAlignment="1">
      <alignment wrapText="1"/>
    </xf>
    <xf numFmtId="0" fontId="0" fillId="0" borderId="6" xfId="0" applyBorder="1" applyAlignment="1">
      <alignment wrapText="1"/>
    </xf>
    <xf numFmtId="0" fontId="0" fillId="0" borderId="6" xfId="0" applyBorder="1" applyAlignment="1"/>
    <xf numFmtId="46" fontId="2" fillId="0" borderId="0" xfId="0" quotePrefix="1" applyNumberFormat="1" applyFont="1" applyFill="1" applyAlignment="1"/>
  </cellXfs>
  <cellStyles count="2">
    <cellStyle name="Komma" xfId="1" builtinId="3"/>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66"/>
  <sheetViews>
    <sheetView tabSelected="1" zoomScale="80" zoomScaleNormal="80" workbookViewId="0"/>
  </sheetViews>
  <sheetFormatPr baseColWidth="10" defaultColWidth="11.5703125" defaultRowHeight="12" x14ac:dyDescent="0.2"/>
  <cols>
    <col min="1" max="1" width="32.5703125" style="15" customWidth="1"/>
    <col min="2" max="2" width="27.140625" style="15" customWidth="1"/>
    <col min="3" max="3" width="45.5703125" style="15" bestFit="1" customWidth="1"/>
    <col min="4" max="4" width="47.42578125" style="15" customWidth="1"/>
    <col min="5" max="13" width="8.140625" style="32" customWidth="1"/>
    <col min="14" max="14" width="8.140625" style="33" customWidth="1"/>
    <col min="15" max="19" width="8.140625" style="15" customWidth="1"/>
    <col min="20" max="27" width="8.140625" style="44" customWidth="1"/>
    <col min="28" max="16384" width="11.5703125" style="36"/>
  </cols>
  <sheetData>
    <row r="1" spans="1:27" s="34" customFormat="1" ht="12" customHeight="1" x14ac:dyDescent="0.2">
      <c r="A1" s="12" t="s">
        <v>5</v>
      </c>
      <c r="B1" s="12"/>
      <c r="C1" s="12"/>
      <c r="D1" s="12"/>
      <c r="E1" s="12"/>
      <c r="F1" s="12"/>
      <c r="G1" s="12"/>
      <c r="H1" s="12"/>
      <c r="I1" s="12"/>
      <c r="J1" s="12"/>
      <c r="K1" s="12"/>
      <c r="L1" s="12"/>
      <c r="M1" s="12"/>
      <c r="N1" s="12"/>
      <c r="O1" s="12"/>
      <c r="P1" s="12"/>
      <c r="Q1" s="12"/>
      <c r="R1" s="12"/>
      <c r="S1" s="12"/>
      <c r="T1" s="38"/>
      <c r="U1" s="38"/>
      <c r="V1" s="38"/>
      <c r="W1" s="38"/>
      <c r="X1" s="38"/>
      <c r="Y1" s="38"/>
      <c r="Z1" s="38"/>
      <c r="AA1" s="38"/>
    </row>
    <row r="2" spans="1:27" s="35" customFormat="1" ht="12" customHeight="1" x14ac:dyDescent="0.2">
      <c r="A2" s="11" t="s">
        <v>90</v>
      </c>
      <c r="B2" s="11"/>
      <c r="C2" s="11"/>
      <c r="D2" s="12"/>
      <c r="E2" s="45"/>
      <c r="F2" s="45"/>
      <c r="G2" s="45"/>
      <c r="H2" s="45"/>
      <c r="I2" s="45"/>
      <c r="J2" s="45"/>
      <c r="K2" s="45"/>
      <c r="L2" s="45"/>
      <c r="M2" s="45"/>
      <c r="N2" s="45"/>
      <c r="O2" s="45"/>
      <c r="P2" s="45"/>
      <c r="Q2" s="45"/>
      <c r="R2" s="45"/>
      <c r="S2" s="45"/>
      <c r="T2" s="45"/>
      <c r="U2" s="45"/>
      <c r="V2" s="45"/>
      <c r="W2" s="45"/>
      <c r="X2" s="39"/>
      <c r="Y2" s="39"/>
      <c r="Z2" s="39"/>
      <c r="AA2" s="39"/>
    </row>
    <row r="3" spans="1:27" s="35" customFormat="1" ht="12" customHeight="1" x14ac:dyDescent="0.2">
      <c r="A3" s="10"/>
      <c r="B3" s="10"/>
      <c r="C3" s="10"/>
      <c r="D3" s="10"/>
      <c r="E3" s="10"/>
      <c r="F3" s="10"/>
      <c r="G3" s="10"/>
      <c r="H3" s="10"/>
      <c r="I3" s="10"/>
      <c r="J3" s="10"/>
      <c r="K3" s="10"/>
      <c r="L3" s="10"/>
      <c r="M3" s="10"/>
      <c r="N3" s="10"/>
      <c r="O3" s="10"/>
      <c r="P3" s="10"/>
      <c r="Q3" s="10"/>
      <c r="R3" s="10"/>
      <c r="S3" s="10"/>
      <c r="T3" s="40"/>
      <c r="U3" s="40"/>
      <c r="V3" s="40"/>
      <c r="W3" s="40"/>
      <c r="X3" s="40"/>
      <c r="Y3" s="40"/>
      <c r="Z3" s="40"/>
      <c r="AA3" s="40"/>
    </row>
    <row r="4" spans="1:27" ht="12" customHeight="1" x14ac:dyDescent="0.2">
      <c r="A4" s="13" t="s">
        <v>6</v>
      </c>
      <c r="B4" s="13" t="s">
        <v>7</v>
      </c>
      <c r="C4" s="13" t="s">
        <v>143</v>
      </c>
      <c r="D4" s="14" t="s">
        <v>36</v>
      </c>
      <c r="E4" s="2" t="s">
        <v>26</v>
      </c>
      <c r="F4" s="2" t="s">
        <v>27</v>
      </c>
      <c r="G4" s="2" t="s">
        <v>28</v>
      </c>
      <c r="H4" s="2" t="s">
        <v>29</v>
      </c>
      <c r="I4" s="2" t="s">
        <v>30</v>
      </c>
      <c r="J4" s="2" t="s">
        <v>31</v>
      </c>
      <c r="K4" s="2" t="s">
        <v>32</v>
      </c>
      <c r="L4" s="2" t="s">
        <v>33</v>
      </c>
      <c r="M4" s="2" t="s">
        <v>34</v>
      </c>
      <c r="N4" s="4" t="s">
        <v>35</v>
      </c>
      <c r="O4" s="4" t="s">
        <v>97</v>
      </c>
      <c r="P4" s="4" t="s">
        <v>98</v>
      </c>
      <c r="Q4" s="4" t="s">
        <v>1</v>
      </c>
      <c r="R4" s="4" t="s">
        <v>2</v>
      </c>
      <c r="S4" s="4" t="s">
        <v>109</v>
      </c>
      <c r="T4" s="4" t="s">
        <v>111</v>
      </c>
      <c r="U4" s="4" t="s">
        <v>112</v>
      </c>
      <c r="V4" s="4" t="s">
        <v>145</v>
      </c>
      <c r="W4" s="4" t="s">
        <v>146</v>
      </c>
      <c r="X4" s="4" t="s">
        <v>148</v>
      </c>
      <c r="Y4" s="4" t="s">
        <v>149</v>
      </c>
      <c r="Z4" s="4" t="s">
        <v>170</v>
      </c>
      <c r="AA4" s="4" t="s">
        <v>176</v>
      </c>
    </row>
    <row r="5" spans="1:27" ht="12" customHeight="1" x14ac:dyDescent="0.2">
      <c r="A5" s="16"/>
      <c r="B5" s="16"/>
      <c r="C5" s="16"/>
      <c r="D5" s="17" t="s">
        <v>37</v>
      </c>
      <c r="E5" s="1"/>
      <c r="F5" s="1"/>
      <c r="G5" s="1"/>
      <c r="H5" s="1"/>
      <c r="I5" s="1"/>
      <c r="J5" s="1"/>
      <c r="K5" s="1"/>
      <c r="L5" s="1"/>
      <c r="M5" s="1"/>
      <c r="N5" s="3"/>
      <c r="O5" s="3"/>
      <c r="P5" s="3"/>
      <c r="Q5" s="3"/>
      <c r="R5" s="3"/>
      <c r="S5" s="3"/>
      <c r="T5" s="3"/>
      <c r="U5" s="3"/>
      <c r="V5" s="3"/>
      <c r="W5" s="3"/>
      <c r="X5" s="3"/>
      <c r="Y5" s="3"/>
      <c r="Z5" s="3"/>
      <c r="AA5" s="3"/>
    </row>
    <row r="6" spans="1:27" ht="12" customHeight="1" x14ac:dyDescent="0.2">
      <c r="A6" s="16" t="s">
        <v>38</v>
      </c>
      <c r="B6" s="16"/>
      <c r="C6" s="16"/>
      <c r="D6" s="16" t="s">
        <v>39</v>
      </c>
      <c r="E6" s="18">
        <v>101.46599999999999</v>
      </c>
      <c r="F6" s="18">
        <v>91.533000000000001</v>
      </c>
      <c r="G6" s="18">
        <v>99.768000000000001</v>
      </c>
      <c r="H6" s="18">
        <v>99.007000000000005</v>
      </c>
      <c r="I6" s="18">
        <v>101.44</v>
      </c>
      <c r="J6" s="18">
        <v>112.919</v>
      </c>
      <c r="K6" s="18">
        <v>103.68300000000001</v>
      </c>
      <c r="L6" s="18">
        <v>102.806</v>
      </c>
      <c r="M6" s="18">
        <v>101.739</v>
      </c>
      <c r="N6" s="19">
        <v>96.799000000000007</v>
      </c>
      <c r="O6" s="19">
        <v>104.584</v>
      </c>
      <c r="P6" s="19">
        <v>0</v>
      </c>
      <c r="Q6" s="19">
        <v>0</v>
      </c>
      <c r="R6" s="19">
        <v>0</v>
      </c>
      <c r="S6" s="19">
        <v>0</v>
      </c>
      <c r="T6" s="41">
        <v>0</v>
      </c>
      <c r="U6" s="41">
        <v>0</v>
      </c>
      <c r="V6" s="41">
        <v>0</v>
      </c>
      <c r="W6" s="41">
        <v>0</v>
      </c>
      <c r="X6" s="41">
        <v>0</v>
      </c>
      <c r="Y6" s="41">
        <v>0</v>
      </c>
      <c r="Z6" s="41">
        <v>0</v>
      </c>
      <c r="AA6" s="41">
        <v>0</v>
      </c>
    </row>
    <row r="7" spans="1:27" ht="12" customHeight="1" x14ac:dyDescent="0.2">
      <c r="A7" s="36"/>
      <c r="B7" s="36"/>
      <c r="C7" s="16" t="s">
        <v>153</v>
      </c>
      <c r="D7" s="16" t="s">
        <v>150</v>
      </c>
      <c r="E7" s="18">
        <v>0</v>
      </c>
      <c r="F7" s="18">
        <v>0</v>
      </c>
      <c r="G7" s="18">
        <v>0</v>
      </c>
      <c r="H7" s="18">
        <v>0</v>
      </c>
      <c r="I7" s="18">
        <v>0</v>
      </c>
      <c r="J7" s="18">
        <v>0</v>
      </c>
      <c r="K7" s="18">
        <v>0</v>
      </c>
      <c r="L7" s="18">
        <v>0</v>
      </c>
      <c r="M7" s="18">
        <v>0</v>
      </c>
      <c r="N7" s="19">
        <v>0</v>
      </c>
      <c r="O7" s="19">
        <v>0</v>
      </c>
      <c r="P7" s="19">
        <v>0</v>
      </c>
      <c r="Q7" s="19">
        <v>0</v>
      </c>
      <c r="R7" s="19">
        <v>0</v>
      </c>
      <c r="S7" s="19">
        <v>0</v>
      </c>
      <c r="T7" s="41">
        <v>0</v>
      </c>
      <c r="U7" s="41">
        <v>0</v>
      </c>
      <c r="V7" s="41">
        <v>0</v>
      </c>
      <c r="W7" s="41">
        <v>0</v>
      </c>
      <c r="X7" s="41">
        <v>0</v>
      </c>
      <c r="Y7" s="41">
        <v>193.137</v>
      </c>
      <c r="Z7" s="41">
        <v>193.137</v>
      </c>
      <c r="AA7" s="41">
        <v>193.137</v>
      </c>
    </row>
    <row r="8" spans="1:27" ht="12" customHeight="1" x14ac:dyDescent="0.2">
      <c r="A8" s="25" t="s">
        <v>167</v>
      </c>
      <c r="B8" s="25" t="s">
        <v>135</v>
      </c>
      <c r="C8" s="16"/>
      <c r="D8" s="16" t="s">
        <v>151</v>
      </c>
      <c r="E8" s="18">
        <v>352.72399999999999</v>
      </c>
      <c r="F8" s="18">
        <v>563.21600000000001</v>
      </c>
      <c r="G8" s="18">
        <v>599.23800000000006</v>
      </c>
      <c r="H8" s="18">
        <v>604.23400000000004</v>
      </c>
      <c r="I8" s="18">
        <v>733.90078704679399</v>
      </c>
      <c r="J8" s="18">
        <v>764.73899999999992</v>
      </c>
      <c r="K8" s="18">
        <v>703.29847799999993</v>
      </c>
      <c r="L8" s="18">
        <v>741.43599999999992</v>
      </c>
      <c r="M8" s="18">
        <v>868.46539500000006</v>
      </c>
      <c r="N8" s="19">
        <v>1001.0816480000001</v>
      </c>
      <c r="O8" s="19">
        <v>1221.8720000000001</v>
      </c>
      <c r="P8" s="19">
        <v>1467.626</v>
      </c>
      <c r="Q8" s="19">
        <v>0</v>
      </c>
      <c r="R8" s="19">
        <v>0</v>
      </c>
      <c r="S8" s="19">
        <v>0</v>
      </c>
      <c r="T8" s="41">
        <v>0</v>
      </c>
      <c r="U8" s="41">
        <v>0</v>
      </c>
      <c r="V8" s="41">
        <v>0</v>
      </c>
      <c r="W8" s="41">
        <v>0</v>
      </c>
      <c r="X8" s="41">
        <v>0</v>
      </c>
      <c r="Y8" s="41">
        <v>0</v>
      </c>
      <c r="Z8" s="41">
        <v>0</v>
      </c>
      <c r="AA8" s="41">
        <v>0</v>
      </c>
    </row>
    <row r="9" spans="1:27" ht="12" customHeight="1" x14ac:dyDescent="0.2">
      <c r="A9" s="25" t="s">
        <v>166</v>
      </c>
      <c r="B9" s="25"/>
      <c r="C9" s="16" t="s">
        <v>115</v>
      </c>
      <c r="D9" s="16" t="s">
        <v>152</v>
      </c>
      <c r="E9" s="18">
        <v>0</v>
      </c>
      <c r="F9" s="18">
        <v>0</v>
      </c>
      <c r="G9" s="18">
        <v>0</v>
      </c>
      <c r="H9" s="18">
        <v>0</v>
      </c>
      <c r="I9" s="18">
        <v>0</v>
      </c>
      <c r="J9" s="18">
        <v>0</v>
      </c>
      <c r="K9" s="18">
        <v>0</v>
      </c>
      <c r="L9" s="18">
        <v>0</v>
      </c>
      <c r="M9" s="18">
        <v>21.538</v>
      </c>
      <c r="N9" s="19">
        <v>0.503</v>
      </c>
      <c r="O9" s="19">
        <v>3.0920000000000001</v>
      </c>
      <c r="P9" s="19">
        <v>0</v>
      </c>
      <c r="Q9" s="19">
        <v>0</v>
      </c>
      <c r="R9" s="19">
        <v>0</v>
      </c>
      <c r="S9" s="19">
        <v>0</v>
      </c>
      <c r="T9" s="41">
        <v>0</v>
      </c>
      <c r="U9" s="41">
        <v>3.956</v>
      </c>
      <c r="V9" s="41">
        <v>9.2859999999999996</v>
      </c>
      <c r="W9" s="41">
        <v>11.603</v>
      </c>
      <c r="X9" s="41">
        <v>20.675999999999998</v>
      </c>
      <c r="Y9" s="41">
        <v>24.193000000000001</v>
      </c>
      <c r="Z9" s="41">
        <v>20.387</v>
      </c>
      <c r="AA9" s="41">
        <v>21.210999999999999</v>
      </c>
    </row>
    <row r="10" spans="1:27" ht="24" customHeight="1" x14ac:dyDescent="0.2">
      <c r="A10" s="16" t="s">
        <v>40</v>
      </c>
      <c r="B10" s="16"/>
      <c r="C10" s="16"/>
      <c r="D10" s="5" t="s">
        <v>95</v>
      </c>
      <c r="E10" s="18">
        <v>53.395000000000003</v>
      </c>
      <c r="F10" s="18">
        <v>47.631</v>
      </c>
      <c r="G10" s="18">
        <v>47.234000000000002</v>
      </c>
      <c r="H10" s="18">
        <v>59.393000000000001</v>
      </c>
      <c r="I10" s="18">
        <v>90.031999999999996</v>
      </c>
      <c r="J10" s="18">
        <v>84.456000000000003</v>
      </c>
      <c r="K10" s="18">
        <v>77.762</v>
      </c>
      <c r="L10" s="18">
        <v>80.53</v>
      </c>
      <c r="M10" s="18">
        <v>90.841999999999999</v>
      </c>
      <c r="N10" s="19">
        <v>88.811999999999998</v>
      </c>
      <c r="O10" s="19">
        <v>94.759</v>
      </c>
      <c r="P10" s="19">
        <v>0</v>
      </c>
      <c r="Q10" s="19">
        <v>0</v>
      </c>
      <c r="R10" s="19">
        <v>0</v>
      </c>
      <c r="S10" s="19">
        <v>0</v>
      </c>
      <c r="T10" s="41">
        <v>0</v>
      </c>
      <c r="U10" s="41">
        <v>0</v>
      </c>
      <c r="V10" s="41">
        <v>0</v>
      </c>
      <c r="W10" s="41">
        <v>0</v>
      </c>
      <c r="X10" s="41">
        <v>0</v>
      </c>
      <c r="Y10" s="41">
        <v>0</v>
      </c>
      <c r="Z10" s="41">
        <v>0</v>
      </c>
      <c r="AA10" s="41">
        <v>0</v>
      </c>
    </row>
    <row r="11" spans="1:27" ht="12" customHeight="1" x14ac:dyDescent="0.2">
      <c r="A11" s="16" t="s">
        <v>41</v>
      </c>
      <c r="B11" s="16"/>
      <c r="C11" s="16"/>
      <c r="D11" s="16" t="s">
        <v>42</v>
      </c>
      <c r="E11" s="18">
        <v>21.802</v>
      </c>
      <c r="F11" s="18">
        <v>21.802</v>
      </c>
      <c r="G11" s="18">
        <v>14.535</v>
      </c>
      <c r="H11" s="18">
        <v>14.535</v>
      </c>
      <c r="I11" s="18">
        <v>14.535</v>
      </c>
      <c r="J11" s="18">
        <v>14.5</v>
      </c>
      <c r="K11" s="18">
        <v>14.5</v>
      </c>
      <c r="L11" s="18">
        <v>14.5</v>
      </c>
      <c r="M11" s="18">
        <v>14.5</v>
      </c>
      <c r="N11" s="19">
        <v>14.5</v>
      </c>
      <c r="O11" s="19">
        <v>14.5</v>
      </c>
      <c r="P11" s="19">
        <v>0</v>
      </c>
      <c r="Q11" s="19">
        <v>0</v>
      </c>
      <c r="R11" s="19">
        <v>0</v>
      </c>
      <c r="S11" s="19">
        <v>0</v>
      </c>
      <c r="T11" s="41">
        <v>0</v>
      </c>
      <c r="U11" s="41">
        <v>0</v>
      </c>
      <c r="V11" s="41">
        <v>0</v>
      </c>
      <c r="W11" s="41">
        <v>0</v>
      </c>
      <c r="X11" s="41">
        <v>0</v>
      </c>
      <c r="Y11" s="41">
        <v>0</v>
      </c>
      <c r="Z11" s="41">
        <v>0</v>
      </c>
      <c r="AA11" s="41">
        <v>0</v>
      </c>
    </row>
    <row r="12" spans="1:27" ht="24.75" customHeight="1" x14ac:dyDescent="0.2">
      <c r="A12" s="16" t="s">
        <v>43</v>
      </c>
      <c r="B12" s="16"/>
      <c r="C12" s="16"/>
      <c r="D12" s="5" t="s">
        <v>96</v>
      </c>
      <c r="E12" s="18">
        <v>96.325000000000003</v>
      </c>
      <c r="F12" s="18">
        <v>94.343999999999994</v>
      </c>
      <c r="G12" s="18">
        <v>102.41200000000001</v>
      </c>
      <c r="H12" s="18">
        <v>98.198999999999998</v>
      </c>
      <c r="I12" s="18">
        <v>107.84399999999999</v>
      </c>
      <c r="J12" s="18">
        <v>119.36199999999999</v>
      </c>
      <c r="K12" s="18">
        <v>131.38300000000001</v>
      </c>
      <c r="L12" s="18">
        <v>142.19300000000001</v>
      </c>
      <c r="M12" s="18">
        <v>145.66900000000001</v>
      </c>
      <c r="N12" s="19">
        <v>155.042</v>
      </c>
      <c r="O12" s="19">
        <v>167.89</v>
      </c>
      <c r="P12" s="19">
        <v>0</v>
      </c>
      <c r="Q12" s="19">
        <v>0</v>
      </c>
      <c r="R12" s="19">
        <v>0</v>
      </c>
      <c r="S12" s="19">
        <v>0</v>
      </c>
      <c r="T12" s="41">
        <v>0</v>
      </c>
      <c r="U12" s="41">
        <v>0</v>
      </c>
      <c r="V12" s="41">
        <v>0</v>
      </c>
      <c r="W12" s="41">
        <v>0</v>
      </c>
      <c r="X12" s="41">
        <v>0</v>
      </c>
      <c r="Y12" s="41">
        <v>0</v>
      </c>
      <c r="Z12" s="41">
        <v>0</v>
      </c>
      <c r="AA12" s="41">
        <v>0</v>
      </c>
    </row>
    <row r="13" spans="1:27" ht="24" customHeight="1" x14ac:dyDescent="0.2">
      <c r="A13" s="20" t="s">
        <v>44</v>
      </c>
      <c r="B13" s="20" t="s">
        <v>8</v>
      </c>
      <c r="C13" s="20" t="s">
        <v>116</v>
      </c>
      <c r="D13" s="7" t="s">
        <v>100</v>
      </c>
      <c r="E13" s="18">
        <v>426.07100000000003</v>
      </c>
      <c r="F13" s="18">
        <v>447.339</v>
      </c>
      <c r="G13" s="18">
        <v>456.32400000000001</v>
      </c>
      <c r="H13" s="18">
        <v>472.10500000000002</v>
      </c>
      <c r="I13" s="18">
        <v>382.80799999999999</v>
      </c>
      <c r="J13" s="18">
        <v>392.56599999999997</v>
      </c>
      <c r="K13" s="18">
        <v>399.09199999999998</v>
      </c>
      <c r="L13" s="18">
        <v>392.38099999999997</v>
      </c>
      <c r="M13" s="18">
        <v>412.15600000000001</v>
      </c>
      <c r="N13" s="19">
        <v>427.41399999999999</v>
      </c>
      <c r="O13" s="19">
        <v>427.536</v>
      </c>
      <c r="P13" s="19">
        <v>516.85199999999998</v>
      </c>
      <c r="Q13" s="19">
        <v>512.54200000000003</v>
      </c>
      <c r="R13" s="19">
        <v>498.24799999999999</v>
      </c>
      <c r="S13" s="19">
        <v>554.54200000000003</v>
      </c>
      <c r="T13" s="41">
        <v>577.54999999999995</v>
      </c>
      <c r="U13" s="41">
        <v>603.90200000000004</v>
      </c>
      <c r="V13" s="41">
        <v>627.60599999999999</v>
      </c>
      <c r="W13" s="41">
        <v>641.11800000000005</v>
      </c>
      <c r="X13" s="41">
        <v>656.33600000000001</v>
      </c>
      <c r="Y13" s="41">
        <v>659.67899999999997</v>
      </c>
      <c r="Z13" s="41">
        <v>695.13099999999997</v>
      </c>
      <c r="AA13" s="41">
        <v>733.83</v>
      </c>
    </row>
    <row r="14" spans="1:27" ht="12" customHeight="1" x14ac:dyDescent="0.2">
      <c r="A14" s="16" t="s">
        <v>45</v>
      </c>
      <c r="B14" s="16" t="s">
        <v>9</v>
      </c>
      <c r="C14" s="16" t="s">
        <v>117</v>
      </c>
      <c r="D14" s="16" t="s">
        <v>3</v>
      </c>
      <c r="E14" s="18">
        <v>92.784999999999997</v>
      </c>
      <c r="F14" s="18">
        <v>93.097999999999999</v>
      </c>
      <c r="G14" s="18">
        <v>97.171999999999997</v>
      </c>
      <c r="H14" s="18">
        <v>104.327</v>
      </c>
      <c r="I14" s="18">
        <v>101.732</v>
      </c>
      <c r="J14" s="18">
        <v>106.15600000000001</v>
      </c>
      <c r="K14" s="18">
        <v>108.021</v>
      </c>
      <c r="L14" s="18">
        <v>107.166</v>
      </c>
      <c r="M14" s="18">
        <v>115.01900000000001</v>
      </c>
      <c r="N14" s="19">
        <v>121.956</v>
      </c>
      <c r="O14" s="19">
        <v>122.012</v>
      </c>
      <c r="P14" s="19">
        <v>128.50200000000001</v>
      </c>
      <c r="Q14" s="19">
        <v>129.33199999999999</v>
      </c>
      <c r="R14" s="19">
        <v>130.65799999999999</v>
      </c>
      <c r="S14" s="19">
        <v>137.69</v>
      </c>
      <c r="T14" s="41">
        <v>144.25800000000001</v>
      </c>
      <c r="U14" s="41">
        <v>148.48500000000001</v>
      </c>
      <c r="V14" s="41">
        <v>150.67699999999999</v>
      </c>
      <c r="W14" s="41">
        <v>155.102</v>
      </c>
      <c r="X14" s="41">
        <v>158.37700000000001</v>
      </c>
      <c r="Y14" s="41">
        <v>168.56299999999999</v>
      </c>
      <c r="Z14" s="41">
        <v>173.66800000000001</v>
      </c>
      <c r="AA14" s="41">
        <v>176.02199999999999</v>
      </c>
    </row>
    <row r="15" spans="1:27" ht="12.75" x14ac:dyDescent="0.2">
      <c r="A15" s="5" t="s">
        <v>168</v>
      </c>
      <c r="B15" s="5" t="s">
        <v>169</v>
      </c>
      <c r="C15" s="5" t="s">
        <v>118</v>
      </c>
      <c r="D15" s="16" t="s">
        <v>46</v>
      </c>
      <c r="E15" s="18">
        <v>10.069000000000001</v>
      </c>
      <c r="F15" s="18">
        <v>10.069000000000001</v>
      </c>
      <c r="G15" s="18">
        <v>9.9730000000000008</v>
      </c>
      <c r="H15" s="18">
        <v>9.4589999999999996</v>
      </c>
      <c r="I15" s="18">
        <v>9.4589999999999996</v>
      </c>
      <c r="J15" s="18">
        <v>9.4610000000000003</v>
      </c>
      <c r="K15" s="18">
        <v>9.4610000000000003</v>
      </c>
      <c r="L15" s="18">
        <v>9.4610000000000003</v>
      </c>
      <c r="M15" s="18">
        <v>9.7490000000000006</v>
      </c>
      <c r="N15" s="19">
        <v>10.464</v>
      </c>
      <c r="O15" s="19">
        <v>10.464</v>
      </c>
      <c r="P15" s="19">
        <v>10.256</v>
      </c>
      <c r="Q15" s="19">
        <v>10.984</v>
      </c>
      <c r="R15" s="19">
        <v>10.984</v>
      </c>
      <c r="S15" s="19">
        <v>10.984</v>
      </c>
      <c r="T15" s="41">
        <v>10.984</v>
      </c>
      <c r="U15" s="41">
        <v>12.984</v>
      </c>
      <c r="V15" s="41">
        <v>11.984</v>
      </c>
      <c r="W15" s="41">
        <v>17.984000000000002</v>
      </c>
      <c r="X15" s="41">
        <v>17.984000000000002</v>
      </c>
      <c r="Y15" s="41">
        <v>18.933</v>
      </c>
      <c r="Z15" s="41">
        <v>10.933</v>
      </c>
      <c r="AA15" s="41">
        <v>10.933</v>
      </c>
    </row>
    <row r="16" spans="1:27" ht="12" customHeight="1" x14ac:dyDescent="0.2">
      <c r="A16" s="16" t="s">
        <v>47</v>
      </c>
      <c r="B16" s="16"/>
      <c r="C16" s="16"/>
      <c r="D16" s="16" t="s">
        <v>48</v>
      </c>
      <c r="E16" s="18">
        <v>6.9039999999999999</v>
      </c>
      <c r="F16" s="18">
        <v>6.9039999999999999</v>
      </c>
      <c r="G16" s="18">
        <v>6.9039999999999999</v>
      </c>
      <c r="H16" s="18">
        <v>6.9039999999999999</v>
      </c>
      <c r="I16" s="18">
        <v>6.9039999999999999</v>
      </c>
      <c r="J16" s="18">
        <v>6.9</v>
      </c>
      <c r="K16" s="18">
        <v>6.9</v>
      </c>
      <c r="L16" s="18">
        <v>6.9</v>
      </c>
      <c r="M16" s="18">
        <v>6.9</v>
      </c>
      <c r="N16" s="19">
        <v>6.9</v>
      </c>
      <c r="O16" s="19">
        <v>6.9</v>
      </c>
      <c r="P16" s="19">
        <v>0</v>
      </c>
      <c r="Q16" s="19">
        <v>0</v>
      </c>
      <c r="R16" s="19">
        <v>0</v>
      </c>
      <c r="S16" s="19">
        <v>0</v>
      </c>
      <c r="T16" s="19">
        <v>0</v>
      </c>
      <c r="U16" s="19">
        <v>0</v>
      </c>
      <c r="V16" s="41">
        <v>0</v>
      </c>
      <c r="W16" s="41">
        <v>0</v>
      </c>
      <c r="X16" s="41">
        <v>0</v>
      </c>
      <c r="Y16" s="41">
        <v>0</v>
      </c>
      <c r="Z16" s="41">
        <v>0</v>
      </c>
      <c r="AA16" s="41">
        <v>0</v>
      </c>
    </row>
    <row r="17" spans="1:27" ht="12" customHeight="1" x14ac:dyDescent="0.2">
      <c r="A17" s="16" t="s">
        <v>49</v>
      </c>
      <c r="B17" s="16" t="s">
        <v>10</v>
      </c>
      <c r="C17" s="16" t="s">
        <v>119</v>
      </c>
      <c r="D17" s="16" t="s">
        <v>50</v>
      </c>
      <c r="E17" s="18">
        <v>24.913</v>
      </c>
      <c r="F17" s="18">
        <v>23.501000000000001</v>
      </c>
      <c r="G17" s="18">
        <v>21.452999999999999</v>
      </c>
      <c r="H17" s="18">
        <v>22.347999999999999</v>
      </c>
      <c r="I17" s="18">
        <v>22.523</v>
      </c>
      <c r="J17" s="18">
        <v>21.872</v>
      </c>
      <c r="K17" s="18">
        <v>20.693000000000001</v>
      </c>
      <c r="L17" s="18">
        <v>18.474</v>
      </c>
      <c r="M17" s="18">
        <v>19.277999999999999</v>
      </c>
      <c r="N17" s="19">
        <v>17.663</v>
      </c>
      <c r="O17" s="19">
        <v>17.076000000000001</v>
      </c>
      <c r="P17" s="19">
        <v>17.664000000000001</v>
      </c>
      <c r="Q17" s="19">
        <v>15.958</v>
      </c>
      <c r="R17" s="19">
        <v>13.772</v>
      </c>
      <c r="S17" s="19">
        <v>11.048999999999999</v>
      </c>
      <c r="T17" s="41">
        <v>8.7270000000000003</v>
      </c>
      <c r="U17" s="41">
        <v>5.3760000000000003</v>
      </c>
      <c r="V17" s="41">
        <v>2.4079999999999999</v>
      </c>
      <c r="W17" s="41">
        <v>0.221</v>
      </c>
      <c r="X17" s="41">
        <v>0.1</v>
      </c>
      <c r="Y17" s="41">
        <v>3.9E-2</v>
      </c>
      <c r="Z17" s="41">
        <v>1.4E-2</v>
      </c>
      <c r="AA17" s="41">
        <v>7.0000000000000001E-3</v>
      </c>
    </row>
    <row r="18" spans="1:27" ht="12" customHeight="1" x14ac:dyDescent="0.2">
      <c r="A18" s="16" t="s">
        <v>51</v>
      </c>
      <c r="B18" s="16"/>
      <c r="C18" s="16"/>
      <c r="D18" s="16" t="s">
        <v>52</v>
      </c>
      <c r="E18" s="18">
        <v>11.048</v>
      </c>
      <c r="F18" s="18">
        <v>9.5329999999999995</v>
      </c>
      <c r="G18" s="18">
        <v>7.5609999999999999</v>
      </c>
      <c r="H18" s="18">
        <v>5.2839999999999998</v>
      </c>
      <c r="I18" s="18">
        <v>3.9990000000000001</v>
      </c>
      <c r="J18" s="18">
        <v>0.49299999999999999</v>
      </c>
      <c r="K18" s="18">
        <v>0.17699999999999999</v>
      </c>
      <c r="L18" s="18">
        <v>0.56799999999999995</v>
      </c>
      <c r="M18" s="18">
        <v>0.3</v>
      </c>
      <c r="N18" s="19">
        <v>0.123</v>
      </c>
      <c r="O18" s="19">
        <v>0.01</v>
      </c>
      <c r="P18" s="19">
        <v>0</v>
      </c>
      <c r="Q18" s="19">
        <v>0</v>
      </c>
      <c r="R18" s="19">
        <v>0</v>
      </c>
      <c r="S18" s="19">
        <v>0</v>
      </c>
      <c r="T18" s="19">
        <v>0</v>
      </c>
      <c r="U18" s="19">
        <v>0</v>
      </c>
      <c r="V18" s="41">
        <v>0</v>
      </c>
      <c r="W18" s="41">
        <v>0</v>
      </c>
      <c r="X18" s="41">
        <v>0</v>
      </c>
      <c r="Y18" s="41">
        <v>0</v>
      </c>
      <c r="Z18" s="41">
        <v>0</v>
      </c>
      <c r="AA18" s="41">
        <v>0</v>
      </c>
    </row>
    <row r="19" spans="1:27" ht="12" customHeight="1" x14ac:dyDescent="0.2">
      <c r="A19" s="16" t="s">
        <v>53</v>
      </c>
      <c r="B19" s="16"/>
      <c r="C19" s="25" t="s">
        <v>171</v>
      </c>
      <c r="D19" s="16" t="s">
        <v>154</v>
      </c>
      <c r="E19" s="18">
        <v>1780.4839999999999</v>
      </c>
      <c r="F19" s="18">
        <v>1780.4839999999999</v>
      </c>
      <c r="G19" s="18">
        <v>1780.4839999999999</v>
      </c>
      <c r="H19" s="18">
        <v>1780.4839999999999</v>
      </c>
      <c r="I19" s="18">
        <v>1780.4839999999999</v>
      </c>
      <c r="J19" s="18">
        <v>1780.5</v>
      </c>
      <c r="K19" s="18">
        <v>1780.5</v>
      </c>
      <c r="L19" s="18">
        <v>1780.5</v>
      </c>
      <c r="M19" s="18">
        <v>1780.5</v>
      </c>
      <c r="N19" s="19">
        <v>1780.5</v>
      </c>
      <c r="O19" s="19">
        <v>1780.5</v>
      </c>
      <c r="P19" s="19">
        <v>1780.5</v>
      </c>
      <c r="Q19" s="19">
        <v>0</v>
      </c>
      <c r="R19" s="19">
        <v>0</v>
      </c>
      <c r="S19" s="19">
        <v>0</v>
      </c>
      <c r="T19" s="19">
        <v>0</v>
      </c>
      <c r="U19" s="19">
        <v>0</v>
      </c>
      <c r="V19" s="41">
        <v>0</v>
      </c>
      <c r="W19" s="41">
        <v>30</v>
      </c>
      <c r="X19" s="41">
        <v>0</v>
      </c>
      <c r="Y19" s="41">
        <v>50</v>
      </c>
      <c r="Z19" s="41">
        <v>50</v>
      </c>
      <c r="AA19" s="41">
        <v>50</v>
      </c>
    </row>
    <row r="20" spans="1:27" ht="12" customHeight="1" x14ac:dyDescent="0.2">
      <c r="A20" s="16" t="s">
        <v>93</v>
      </c>
      <c r="B20" s="16" t="s">
        <v>11</v>
      </c>
      <c r="C20" s="16" t="s">
        <v>120</v>
      </c>
      <c r="D20" s="16" t="s">
        <v>54</v>
      </c>
      <c r="E20" s="18">
        <v>0</v>
      </c>
      <c r="F20" s="18">
        <v>0</v>
      </c>
      <c r="G20" s="18">
        <v>0</v>
      </c>
      <c r="H20" s="18">
        <v>0</v>
      </c>
      <c r="I20" s="18">
        <v>0</v>
      </c>
      <c r="J20" s="18">
        <v>435.74599999999998</v>
      </c>
      <c r="K20" s="18">
        <v>542.25400000000002</v>
      </c>
      <c r="L20" s="18">
        <v>556.18299999999999</v>
      </c>
      <c r="M20" s="18">
        <v>562.13699999999994</v>
      </c>
      <c r="N20" s="19">
        <v>562.63300000000004</v>
      </c>
      <c r="O20" s="19">
        <v>576.20899999999995</v>
      </c>
      <c r="P20" s="19">
        <v>29.329000000000001</v>
      </c>
      <c r="Q20" s="19">
        <v>0.61699999999999999</v>
      </c>
      <c r="R20" s="19">
        <v>0.16</v>
      </c>
      <c r="S20" s="19">
        <v>1.7</v>
      </c>
      <c r="T20" s="19">
        <v>0</v>
      </c>
      <c r="U20" s="41">
        <v>5</v>
      </c>
      <c r="V20" s="41">
        <v>7.9</v>
      </c>
      <c r="W20" s="41">
        <v>48.69</v>
      </c>
      <c r="X20" s="41">
        <v>12</v>
      </c>
      <c r="Y20" s="41">
        <v>0</v>
      </c>
      <c r="Z20" s="41">
        <v>0</v>
      </c>
      <c r="AA20" s="41">
        <v>5.8</v>
      </c>
    </row>
    <row r="21" spans="1:27" ht="12" customHeight="1" x14ac:dyDescent="0.2">
      <c r="A21" s="16" t="s">
        <v>55</v>
      </c>
      <c r="B21" s="16" t="s">
        <v>110</v>
      </c>
      <c r="C21" s="25"/>
      <c r="D21" s="16" t="s">
        <v>139</v>
      </c>
      <c r="E21" s="18">
        <v>7.0449999999999999</v>
      </c>
      <c r="F21" s="18">
        <v>34.433</v>
      </c>
      <c r="G21" s="18">
        <v>2.3980000000000001</v>
      </c>
      <c r="H21" s="18">
        <v>27.088000000000001</v>
      </c>
      <c r="I21" s="18">
        <v>16.242999999999999</v>
      </c>
      <c r="J21" s="18">
        <v>0</v>
      </c>
      <c r="K21" s="18">
        <v>0</v>
      </c>
      <c r="L21" s="18">
        <v>0</v>
      </c>
      <c r="M21" s="18">
        <v>0</v>
      </c>
      <c r="N21" s="19">
        <v>0</v>
      </c>
      <c r="O21" s="19">
        <v>0</v>
      </c>
      <c r="P21" s="19">
        <v>20</v>
      </c>
      <c r="Q21" s="19">
        <v>45</v>
      </c>
      <c r="R21" s="19">
        <v>90</v>
      </c>
      <c r="S21" s="19">
        <v>80</v>
      </c>
      <c r="T21" s="41">
        <v>85.141000000000005</v>
      </c>
      <c r="U21" s="41">
        <v>88.974000000000004</v>
      </c>
      <c r="V21" s="41">
        <v>154.43700000000001</v>
      </c>
      <c r="W21" s="41">
        <v>169.679</v>
      </c>
      <c r="X21" s="41">
        <v>154.98599999999999</v>
      </c>
      <c r="Y21" s="41">
        <v>154.72399999999999</v>
      </c>
      <c r="Z21" s="41">
        <v>142.57</v>
      </c>
      <c r="AA21" s="41">
        <v>142.34</v>
      </c>
    </row>
    <row r="22" spans="1:27" ht="12" customHeight="1" x14ac:dyDescent="0.2">
      <c r="A22" s="16" t="s">
        <v>56</v>
      </c>
      <c r="B22" s="16"/>
      <c r="C22" s="16"/>
      <c r="D22" s="16" t="s">
        <v>101</v>
      </c>
      <c r="E22" s="18">
        <v>0</v>
      </c>
      <c r="F22" s="18">
        <v>0</v>
      </c>
      <c r="G22" s="18">
        <v>0</v>
      </c>
      <c r="H22" s="18">
        <v>16.007999999999999</v>
      </c>
      <c r="I22" s="18">
        <v>-7.8029999999999999</v>
      </c>
      <c r="J22" s="18">
        <v>0</v>
      </c>
      <c r="K22" s="18">
        <v>0</v>
      </c>
      <c r="L22" s="18">
        <v>0</v>
      </c>
      <c r="M22" s="18">
        <v>0</v>
      </c>
      <c r="N22" s="19">
        <v>0</v>
      </c>
      <c r="O22" s="19">
        <v>0</v>
      </c>
      <c r="P22" s="19">
        <v>0</v>
      </c>
      <c r="Q22" s="19">
        <v>0</v>
      </c>
      <c r="R22" s="19">
        <v>0</v>
      </c>
      <c r="S22" s="19">
        <v>0</v>
      </c>
      <c r="T22" s="41">
        <v>0</v>
      </c>
      <c r="U22" s="41">
        <v>0</v>
      </c>
      <c r="V22" s="41">
        <v>0</v>
      </c>
      <c r="W22" s="41">
        <v>0</v>
      </c>
      <c r="X22" s="41">
        <v>0</v>
      </c>
      <c r="Y22" s="41">
        <v>0</v>
      </c>
      <c r="Z22" s="41">
        <v>0</v>
      </c>
      <c r="AA22" s="41">
        <v>0</v>
      </c>
    </row>
    <row r="23" spans="1:27" ht="12" customHeight="1" x14ac:dyDescent="0.2">
      <c r="A23" s="16"/>
      <c r="B23" s="25" t="s">
        <v>136</v>
      </c>
      <c r="C23" s="25" t="s">
        <v>172</v>
      </c>
      <c r="D23" s="16" t="s">
        <v>121</v>
      </c>
      <c r="E23" s="18"/>
      <c r="F23" s="18"/>
      <c r="G23" s="18"/>
      <c r="H23" s="18"/>
      <c r="I23" s="18"/>
      <c r="J23" s="18"/>
      <c r="K23" s="18"/>
      <c r="L23" s="18"/>
      <c r="M23" s="18"/>
      <c r="N23" s="19"/>
      <c r="O23" s="19"/>
      <c r="P23" s="19"/>
      <c r="Q23" s="19"/>
      <c r="R23" s="19"/>
      <c r="S23" s="19">
        <v>99.915000000000006</v>
      </c>
      <c r="T23" s="41">
        <v>135.42400000000001</v>
      </c>
      <c r="U23" s="41">
        <v>214.21</v>
      </c>
      <c r="V23" s="41">
        <v>239.77799999999999</v>
      </c>
      <c r="W23" s="41">
        <v>295.08699999999999</v>
      </c>
      <c r="X23" s="41">
        <v>349.93200000000002</v>
      </c>
      <c r="Y23" s="41">
        <v>355.93</v>
      </c>
      <c r="Z23" s="41">
        <v>711.928</v>
      </c>
      <c r="AA23" s="41">
        <v>642.26400000000001</v>
      </c>
    </row>
    <row r="24" spans="1:27" ht="12" customHeight="1" x14ac:dyDescent="0.2">
      <c r="A24" s="16"/>
      <c r="B24" s="25" t="s">
        <v>137</v>
      </c>
      <c r="C24" s="16" t="s">
        <v>122</v>
      </c>
      <c r="D24" s="16" t="s">
        <v>123</v>
      </c>
      <c r="E24" s="18"/>
      <c r="F24" s="18"/>
      <c r="G24" s="18"/>
      <c r="H24" s="18"/>
      <c r="I24" s="18"/>
      <c r="J24" s="18"/>
      <c r="K24" s="18"/>
      <c r="L24" s="18"/>
      <c r="M24" s="18"/>
      <c r="N24" s="19"/>
      <c r="O24" s="19"/>
      <c r="P24" s="19"/>
      <c r="Q24" s="19"/>
      <c r="R24" s="19"/>
      <c r="S24" s="19">
        <v>36.753999999999998</v>
      </c>
      <c r="T24" s="41">
        <v>82.695999999999998</v>
      </c>
      <c r="U24" s="41">
        <v>43.1</v>
      </c>
      <c r="V24" s="41">
        <v>65.893000000000001</v>
      </c>
      <c r="W24" s="41">
        <v>96.081999999999994</v>
      </c>
      <c r="X24" s="41">
        <v>90.667000000000002</v>
      </c>
      <c r="Y24" s="41">
        <v>107.82599999999999</v>
      </c>
      <c r="Z24" s="41">
        <v>95.474999999999994</v>
      </c>
      <c r="AA24" s="41">
        <v>0</v>
      </c>
    </row>
    <row r="25" spans="1:27" ht="12" customHeight="1" x14ac:dyDescent="0.2">
      <c r="A25" s="16" t="s">
        <v>57</v>
      </c>
      <c r="B25" s="16" t="s">
        <v>12</v>
      </c>
      <c r="C25" s="49" t="s">
        <v>177</v>
      </c>
      <c r="D25" s="16" t="s">
        <v>99</v>
      </c>
      <c r="E25" s="18">
        <v>0</v>
      </c>
      <c r="F25" s="18">
        <v>0</v>
      </c>
      <c r="G25" s="18">
        <v>0</v>
      </c>
      <c r="H25" s="18">
        <v>3.9969999999999999</v>
      </c>
      <c r="I25" s="18">
        <v>3.9969999999999999</v>
      </c>
      <c r="J25" s="18">
        <v>0</v>
      </c>
      <c r="K25" s="18">
        <v>0</v>
      </c>
      <c r="L25" s="18">
        <v>0</v>
      </c>
      <c r="M25" s="18">
        <v>2</v>
      </c>
      <c r="N25" s="19">
        <v>2</v>
      </c>
      <c r="O25" s="19">
        <v>0</v>
      </c>
      <c r="P25" s="19">
        <v>0</v>
      </c>
      <c r="Q25" s="19">
        <v>4</v>
      </c>
      <c r="R25" s="19">
        <v>0</v>
      </c>
      <c r="S25" s="19">
        <v>4</v>
      </c>
      <c r="T25" s="19">
        <v>0</v>
      </c>
      <c r="U25" s="19">
        <v>0</v>
      </c>
      <c r="V25" s="41">
        <v>0</v>
      </c>
      <c r="W25" s="41">
        <v>0</v>
      </c>
      <c r="X25" s="41">
        <v>4</v>
      </c>
      <c r="Y25" s="41">
        <v>0</v>
      </c>
      <c r="Z25" s="41">
        <v>6.7050000000000001</v>
      </c>
      <c r="AA25" s="41">
        <v>0</v>
      </c>
    </row>
    <row r="26" spans="1:27" ht="12" customHeight="1" x14ac:dyDescent="0.2">
      <c r="A26" s="16"/>
      <c r="B26" s="16"/>
      <c r="C26" s="16"/>
      <c r="D26" s="16" t="s">
        <v>102</v>
      </c>
      <c r="E26" s="18"/>
      <c r="F26" s="18"/>
      <c r="G26" s="18"/>
      <c r="H26" s="18"/>
      <c r="I26" s="18"/>
      <c r="J26" s="18"/>
      <c r="K26" s="18"/>
      <c r="L26" s="18"/>
      <c r="M26" s="18"/>
      <c r="N26" s="19"/>
      <c r="O26" s="19"/>
      <c r="P26" s="19"/>
      <c r="Q26" s="19"/>
      <c r="R26" s="19"/>
      <c r="S26" s="19"/>
      <c r="T26" s="41"/>
      <c r="U26" s="41"/>
      <c r="V26" s="41"/>
      <c r="W26" s="41"/>
      <c r="X26" s="41"/>
      <c r="Y26" s="41"/>
      <c r="Z26" s="41"/>
      <c r="AA26" s="41"/>
    </row>
    <row r="27" spans="1:27" ht="12" customHeight="1" x14ac:dyDescent="0.2">
      <c r="A27" s="16" t="s">
        <v>58</v>
      </c>
      <c r="B27" s="16" t="s">
        <v>13</v>
      </c>
      <c r="C27" s="16" t="s">
        <v>124</v>
      </c>
      <c r="D27" s="16" t="s">
        <v>91</v>
      </c>
      <c r="E27" s="18">
        <v>37.570999999999998</v>
      </c>
      <c r="F27" s="18">
        <v>7.78</v>
      </c>
      <c r="G27" s="18">
        <v>17.707999999999998</v>
      </c>
      <c r="H27" s="18">
        <v>24.83</v>
      </c>
      <c r="I27" s="18">
        <v>7.56</v>
      </c>
      <c r="J27" s="18">
        <v>153.351</v>
      </c>
      <c r="K27" s="18">
        <v>151.61199999999999</v>
      </c>
      <c r="L27" s="18">
        <v>8.92</v>
      </c>
      <c r="M27" s="18">
        <v>42.567999999999998</v>
      </c>
      <c r="N27" s="19">
        <v>36.585999999999999</v>
      </c>
      <c r="O27" s="19">
        <v>39.100999999999999</v>
      </c>
      <c r="P27" s="19">
        <v>36.384999999999998</v>
      </c>
      <c r="Q27" s="19">
        <v>13.755000000000001</v>
      </c>
      <c r="R27" s="19">
        <v>25.402000000000001</v>
      </c>
      <c r="S27" s="19">
        <v>10.875</v>
      </c>
      <c r="T27" s="41">
        <v>12.298</v>
      </c>
      <c r="U27" s="41">
        <v>63.448</v>
      </c>
      <c r="V27" s="41">
        <v>23.045999999999999</v>
      </c>
      <c r="W27" s="41">
        <v>22.530999999999999</v>
      </c>
      <c r="X27" s="41">
        <v>21.141999999999999</v>
      </c>
      <c r="Y27" s="41">
        <v>16.984999999999999</v>
      </c>
      <c r="Z27" s="41">
        <v>11.285</v>
      </c>
      <c r="AA27" s="41">
        <v>17.373000000000001</v>
      </c>
    </row>
    <row r="28" spans="1:27" ht="12" customHeight="1" x14ac:dyDescent="0.2">
      <c r="A28" s="16" t="s">
        <v>59</v>
      </c>
      <c r="B28" s="16"/>
      <c r="C28" s="16" t="s">
        <v>147</v>
      </c>
      <c r="D28" s="16" t="s">
        <v>60</v>
      </c>
      <c r="E28" s="18">
        <v>0</v>
      </c>
      <c r="F28" s="18">
        <v>0</v>
      </c>
      <c r="G28" s="18">
        <v>0</v>
      </c>
      <c r="H28" s="18">
        <v>0</v>
      </c>
      <c r="I28" s="18">
        <v>0</v>
      </c>
      <c r="J28" s="18">
        <v>0</v>
      </c>
      <c r="K28" s="18">
        <v>1.0620000000000001</v>
      </c>
      <c r="L28" s="18">
        <v>0</v>
      </c>
      <c r="M28" s="18">
        <v>0</v>
      </c>
      <c r="N28" s="19">
        <v>0</v>
      </c>
      <c r="O28" s="19">
        <v>0</v>
      </c>
      <c r="P28" s="19">
        <v>0</v>
      </c>
      <c r="Q28" s="19">
        <v>0</v>
      </c>
      <c r="R28" s="19">
        <v>0</v>
      </c>
      <c r="S28" s="19">
        <v>0</v>
      </c>
      <c r="T28" s="19">
        <v>0</v>
      </c>
      <c r="U28" s="19">
        <v>0</v>
      </c>
      <c r="V28" s="41">
        <v>1.3879999999999999</v>
      </c>
      <c r="W28" s="41">
        <v>0</v>
      </c>
      <c r="X28" s="41">
        <v>0</v>
      </c>
      <c r="Y28" s="41">
        <v>0</v>
      </c>
      <c r="Z28" s="41">
        <v>0</v>
      </c>
      <c r="AA28" s="41">
        <v>0</v>
      </c>
    </row>
    <row r="29" spans="1:27" ht="12" customHeight="1" x14ac:dyDescent="0.2">
      <c r="A29" s="16" t="s">
        <v>61</v>
      </c>
      <c r="B29" s="16" t="s">
        <v>14</v>
      </c>
      <c r="C29" s="16" t="s">
        <v>125</v>
      </c>
      <c r="D29" s="16" t="s">
        <v>92</v>
      </c>
      <c r="E29" s="18">
        <v>5.9020000000000001</v>
      </c>
      <c r="F29" s="18">
        <v>9.0980000000000008</v>
      </c>
      <c r="G29" s="18">
        <v>7.3410000000000002</v>
      </c>
      <c r="H29" s="18">
        <v>6.282</v>
      </c>
      <c r="I29" s="18">
        <v>9.2279999999999998</v>
      </c>
      <c r="J29" s="18">
        <v>25.030999999999999</v>
      </c>
      <c r="K29" s="18">
        <v>49.415999999999997</v>
      </c>
      <c r="L29" s="18">
        <v>19.542000000000002</v>
      </c>
      <c r="M29" s="18">
        <v>11.387</v>
      </c>
      <c r="N29" s="19">
        <v>34.637999999999998</v>
      </c>
      <c r="O29" s="19">
        <v>10.532999999999999</v>
      </c>
      <c r="P29" s="19">
        <v>7.343</v>
      </c>
      <c r="Q29" s="19">
        <v>10.172000000000001</v>
      </c>
      <c r="R29" s="19">
        <v>22.501999999999999</v>
      </c>
      <c r="S29" s="19">
        <v>9.3740000000000006</v>
      </c>
      <c r="T29" s="41">
        <v>5.09</v>
      </c>
      <c r="U29" s="41">
        <v>11.807</v>
      </c>
      <c r="V29" s="41">
        <v>10.497999999999999</v>
      </c>
      <c r="W29" s="41">
        <v>5.0110000000000001</v>
      </c>
      <c r="X29" s="41">
        <v>6.859</v>
      </c>
      <c r="Y29" s="41">
        <v>6.9269999999999996</v>
      </c>
      <c r="Z29" s="41">
        <v>9.5909999999999993</v>
      </c>
      <c r="AA29" s="41">
        <v>8.9990000000000006</v>
      </c>
    </row>
    <row r="30" spans="1:27" ht="12" customHeight="1" x14ac:dyDescent="0.2">
      <c r="A30" s="25" t="s">
        <v>138</v>
      </c>
      <c r="B30" s="25" t="s">
        <v>138</v>
      </c>
      <c r="C30" s="16" t="s">
        <v>113</v>
      </c>
      <c r="D30" s="16" t="s">
        <v>114</v>
      </c>
      <c r="E30" s="18">
        <v>3.452</v>
      </c>
      <c r="F30" s="18">
        <v>3.452</v>
      </c>
      <c r="G30" s="18">
        <v>3.452</v>
      </c>
      <c r="H30" s="18">
        <v>3.452</v>
      </c>
      <c r="I30" s="18">
        <v>3.452</v>
      </c>
      <c r="J30" s="18">
        <v>3.452</v>
      </c>
      <c r="K30" s="18">
        <v>3.452</v>
      </c>
      <c r="L30" s="18">
        <v>3.452</v>
      </c>
      <c r="M30" s="18">
        <v>3.452</v>
      </c>
      <c r="N30" s="19">
        <v>3.452</v>
      </c>
      <c r="O30" s="19">
        <v>3.452</v>
      </c>
      <c r="P30" s="19">
        <v>3.452</v>
      </c>
      <c r="Q30" s="19">
        <v>3.452</v>
      </c>
      <c r="R30" s="19">
        <v>3.452</v>
      </c>
      <c r="S30" s="19">
        <v>3.452</v>
      </c>
      <c r="T30" s="41">
        <v>3.452</v>
      </c>
      <c r="U30" s="41">
        <v>3.452</v>
      </c>
      <c r="V30" s="41">
        <v>3.452</v>
      </c>
      <c r="W30" s="41">
        <v>3.452</v>
      </c>
      <c r="X30" s="41">
        <v>3.452</v>
      </c>
      <c r="Y30" s="41">
        <v>3.452</v>
      </c>
      <c r="Z30" s="41">
        <v>3.452</v>
      </c>
      <c r="AA30" s="41">
        <v>3.452</v>
      </c>
    </row>
    <row r="31" spans="1:27" ht="12" customHeight="1" x14ac:dyDescent="0.2">
      <c r="A31" s="16" t="s">
        <v>62</v>
      </c>
      <c r="B31" s="16" t="s">
        <v>15</v>
      </c>
      <c r="C31" s="16" t="s">
        <v>174</v>
      </c>
      <c r="D31" s="16" t="s">
        <v>63</v>
      </c>
      <c r="E31" s="18">
        <v>20.251000000000001</v>
      </c>
      <c r="F31" s="18">
        <v>20.706</v>
      </c>
      <c r="G31" s="18">
        <v>20.187999999999999</v>
      </c>
      <c r="H31" s="18">
        <v>20.495999999999999</v>
      </c>
      <c r="I31" s="18">
        <v>23.494</v>
      </c>
      <c r="J31" s="18">
        <v>23.841999999999999</v>
      </c>
      <c r="K31" s="18">
        <v>20.347000000000001</v>
      </c>
      <c r="L31" s="18">
        <v>24.434999999999999</v>
      </c>
      <c r="M31" s="18">
        <v>24.181999999999999</v>
      </c>
      <c r="N31" s="19">
        <v>29.448</v>
      </c>
      <c r="O31" s="19">
        <v>36.058999999999997</v>
      </c>
      <c r="P31" s="19">
        <v>32.582000000000001</v>
      </c>
      <c r="Q31" s="19">
        <v>30.378</v>
      </c>
      <c r="R31" s="19">
        <v>42.762999999999998</v>
      </c>
      <c r="S31" s="19">
        <v>38.688000000000002</v>
      </c>
      <c r="T31" s="41">
        <v>34.127000000000002</v>
      </c>
      <c r="U31" s="41">
        <v>40.093000000000004</v>
      </c>
      <c r="V31" s="41">
        <v>36.103000000000002</v>
      </c>
      <c r="W31" s="41">
        <v>37.337000000000003</v>
      </c>
      <c r="X31" s="41">
        <v>36.706000000000003</v>
      </c>
      <c r="Y31" s="41">
        <v>36.996000000000002</v>
      </c>
      <c r="Z31" s="41">
        <v>39.927999999999997</v>
      </c>
      <c r="AA31" s="41">
        <v>42.463999999999999</v>
      </c>
    </row>
    <row r="32" spans="1:27" ht="12" customHeight="1" x14ac:dyDescent="0.2">
      <c r="A32" s="16"/>
      <c r="B32" s="16"/>
      <c r="C32" s="16" t="s">
        <v>141</v>
      </c>
      <c r="D32" s="16" t="s">
        <v>142</v>
      </c>
      <c r="E32" s="18"/>
      <c r="F32" s="18"/>
      <c r="G32" s="18"/>
      <c r="H32" s="18"/>
      <c r="I32" s="18"/>
      <c r="J32" s="18"/>
      <c r="K32" s="18"/>
      <c r="L32" s="18"/>
      <c r="M32" s="18"/>
      <c r="N32" s="19"/>
      <c r="O32" s="19"/>
      <c r="P32" s="19"/>
      <c r="Q32" s="19"/>
      <c r="R32" s="19"/>
      <c r="S32" s="19"/>
      <c r="T32" s="41"/>
      <c r="U32" s="41">
        <v>16.7</v>
      </c>
      <c r="V32" s="41">
        <v>0</v>
      </c>
      <c r="W32" s="41">
        <v>0</v>
      </c>
      <c r="X32" s="41">
        <v>0</v>
      </c>
      <c r="Y32" s="41">
        <v>0</v>
      </c>
      <c r="Z32" s="41">
        <v>0</v>
      </c>
      <c r="AA32" s="41">
        <v>0</v>
      </c>
    </row>
    <row r="33" spans="1:27" ht="12" customHeight="1" x14ac:dyDescent="0.2">
      <c r="A33" s="21" t="s">
        <v>108</v>
      </c>
      <c r="B33" s="21" t="s">
        <v>16</v>
      </c>
      <c r="C33" s="21" t="s">
        <v>126</v>
      </c>
      <c r="D33" s="21" t="s">
        <v>107</v>
      </c>
      <c r="E33" s="22"/>
      <c r="F33" s="22"/>
      <c r="G33" s="22"/>
      <c r="H33" s="22"/>
      <c r="I33" s="22"/>
      <c r="J33" s="22"/>
      <c r="K33" s="22"/>
      <c r="L33" s="22"/>
      <c r="M33" s="22"/>
      <c r="N33" s="23"/>
      <c r="O33" s="23"/>
      <c r="P33" s="23">
        <v>10</v>
      </c>
      <c r="Q33" s="23">
        <v>10</v>
      </c>
      <c r="R33" s="23">
        <v>10</v>
      </c>
      <c r="S33" s="23">
        <v>2.5099999999999998</v>
      </c>
      <c r="T33" s="42">
        <v>1.6060000000000001</v>
      </c>
      <c r="U33" s="42">
        <v>1.5980000000000001</v>
      </c>
      <c r="V33" s="42">
        <v>0.46899999999999997</v>
      </c>
      <c r="W33" s="42">
        <v>0.74399999999999999</v>
      </c>
      <c r="X33" s="42">
        <v>-2.7370000000000001</v>
      </c>
      <c r="Y33" s="42">
        <v>0.58599999999999997</v>
      </c>
      <c r="Z33" s="42">
        <v>1.357</v>
      </c>
      <c r="AA33" s="42">
        <v>1.3140000000000001</v>
      </c>
    </row>
    <row r="34" spans="1:27" s="37" customFormat="1" ht="12" customHeight="1" x14ac:dyDescent="0.2">
      <c r="A34" s="17" t="s">
        <v>64</v>
      </c>
      <c r="B34" s="17"/>
      <c r="C34" s="17"/>
      <c r="D34" s="17"/>
      <c r="E34" s="24">
        <f>SUM(E6:E33)</f>
        <v>3052.2070000000003</v>
      </c>
      <c r="F34" s="24">
        <f t="shared" ref="F34:Z34" si="0">SUM(F6:F33)</f>
        <v>3264.9230000000002</v>
      </c>
      <c r="G34" s="24">
        <f t="shared" si="0"/>
        <v>3294.1450000000004</v>
      </c>
      <c r="H34" s="24">
        <f t="shared" si="0"/>
        <v>3378.4320000000002</v>
      </c>
      <c r="I34" s="24">
        <f t="shared" si="0"/>
        <v>3411.8317870467945</v>
      </c>
      <c r="J34" s="24">
        <f t="shared" si="0"/>
        <v>4055.3460000000005</v>
      </c>
      <c r="K34" s="24">
        <f t="shared" si="0"/>
        <v>4123.6134779999993</v>
      </c>
      <c r="L34" s="24">
        <f t="shared" si="0"/>
        <v>4009.4470000000001</v>
      </c>
      <c r="M34" s="24">
        <f t="shared" si="0"/>
        <v>4232.3813950000003</v>
      </c>
      <c r="N34" s="24">
        <f t="shared" si="0"/>
        <v>4390.5146480000003</v>
      </c>
      <c r="O34" s="24">
        <f t="shared" si="0"/>
        <v>4636.5490000000009</v>
      </c>
      <c r="P34" s="24">
        <f t="shared" si="0"/>
        <v>4060.4910000000004</v>
      </c>
      <c r="Q34" s="24">
        <f t="shared" si="0"/>
        <v>786.19</v>
      </c>
      <c r="R34" s="24">
        <f t="shared" si="0"/>
        <v>847.94100000000003</v>
      </c>
      <c r="S34" s="24">
        <f t="shared" si="0"/>
        <v>1001.533</v>
      </c>
      <c r="T34" s="24">
        <f t="shared" si="0"/>
        <v>1101.3529999999998</v>
      </c>
      <c r="U34" s="24">
        <f t="shared" si="0"/>
        <v>1263.0850000000003</v>
      </c>
      <c r="V34" s="24">
        <f t="shared" si="0"/>
        <v>1344.9250000000002</v>
      </c>
      <c r="W34" s="24">
        <f t="shared" si="0"/>
        <v>1534.6410000000001</v>
      </c>
      <c r="X34" s="24">
        <f t="shared" si="0"/>
        <v>1530.4799999999998</v>
      </c>
      <c r="Y34" s="24">
        <f t="shared" si="0"/>
        <v>1797.97</v>
      </c>
      <c r="Z34" s="24">
        <f t="shared" si="0"/>
        <v>2165.5609999999992</v>
      </c>
      <c r="AA34" s="24">
        <f t="shared" ref="AA34" si="1">SUM(AA6:AA33)</f>
        <v>2049.1459999999997</v>
      </c>
    </row>
    <row r="35" spans="1:27" ht="12" customHeight="1" x14ac:dyDescent="0.2">
      <c r="A35" s="16"/>
      <c r="B35" s="16"/>
      <c r="C35" s="16"/>
      <c r="D35" s="17" t="s">
        <v>65</v>
      </c>
      <c r="E35" s="18"/>
      <c r="F35" s="18"/>
      <c r="G35" s="18"/>
      <c r="H35" s="18"/>
      <c r="I35" s="18"/>
      <c r="J35" s="18"/>
      <c r="K35" s="18"/>
      <c r="L35" s="18"/>
      <c r="M35" s="18"/>
      <c r="N35" s="19"/>
      <c r="O35" s="19"/>
      <c r="P35" s="19"/>
      <c r="Q35" s="19"/>
      <c r="R35" s="19"/>
      <c r="S35" s="19"/>
      <c r="T35" s="41"/>
      <c r="U35" s="41"/>
      <c r="V35" s="41"/>
      <c r="W35" s="41"/>
      <c r="X35" s="41"/>
      <c r="Y35" s="41"/>
      <c r="Z35" s="41"/>
      <c r="AA35" s="41"/>
    </row>
    <row r="36" spans="1:27" ht="12" customHeight="1" x14ac:dyDescent="0.2">
      <c r="A36" s="25"/>
      <c r="B36" s="25"/>
      <c r="C36" s="25"/>
      <c r="D36" s="16" t="s">
        <v>103</v>
      </c>
      <c r="E36" s="18">
        <v>3072.893</v>
      </c>
      <c r="F36" s="18">
        <v>3206.9650000000001</v>
      </c>
      <c r="G36" s="18">
        <v>3371.7249999999999</v>
      </c>
      <c r="H36" s="18">
        <v>3498.5569999999998</v>
      </c>
      <c r="I36" s="18">
        <v>3558.931</v>
      </c>
      <c r="J36" s="18">
        <v>3568.1970000000001</v>
      </c>
      <c r="K36" s="18">
        <v>3661.0889999999999</v>
      </c>
      <c r="L36" s="18">
        <v>3721.6729999999998</v>
      </c>
      <c r="M36" s="18">
        <v>3878.3960000000002</v>
      </c>
      <c r="N36" s="19">
        <v>3934.7080000000001</v>
      </c>
      <c r="O36" s="19">
        <v>4071.49</v>
      </c>
      <c r="P36" s="19">
        <v>4224.0190000000002</v>
      </c>
      <c r="Q36" s="19">
        <v>4465.8360000000002</v>
      </c>
      <c r="R36" s="19">
        <v>4533.9350000000004</v>
      </c>
      <c r="S36" s="19">
        <v>4633.8069999999998</v>
      </c>
      <c r="T36" s="41">
        <v>4993.3779999999997</v>
      </c>
      <c r="U36" s="41">
        <v>5053.63</v>
      </c>
      <c r="V36" s="41">
        <v>5393.0209999999997</v>
      </c>
      <c r="W36" s="41">
        <v>5475.0940000000001</v>
      </c>
      <c r="X36" s="41">
        <v>5627.7870000000003</v>
      </c>
      <c r="Y36" s="41">
        <v>5800.4269999999997</v>
      </c>
      <c r="Z36" s="41">
        <v>5984.0020000000004</v>
      </c>
      <c r="AA36" s="41">
        <v>6151.0910000000003</v>
      </c>
    </row>
    <row r="37" spans="1:27" ht="12" customHeight="1" x14ac:dyDescent="0.2">
      <c r="A37" s="25"/>
      <c r="B37" s="25"/>
      <c r="C37" s="25"/>
      <c r="D37" s="16" t="s">
        <v>104</v>
      </c>
      <c r="E37" s="18">
        <v>148.601</v>
      </c>
      <c r="F37" s="18">
        <v>155.97800000000001</v>
      </c>
      <c r="G37" s="18">
        <v>143.97200000000001</v>
      </c>
      <c r="H37" s="18">
        <v>75.367000000000004</v>
      </c>
      <c r="I37" s="18">
        <v>55.826000000000001</v>
      </c>
      <c r="J37" s="18">
        <v>13.616</v>
      </c>
      <c r="K37" s="18">
        <v>0</v>
      </c>
      <c r="L37" s="18">
        <v>0</v>
      </c>
      <c r="M37" s="18">
        <v>0</v>
      </c>
      <c r="N37" s="19">
        <v>0</v>
      </c>
      <c r="O37" s="19">
        <v>0</v>
      </c>
      <c r="P37" s="19">
        <v>0</v>
      </c>
      <c r="Q37" s="19">
        <v>0</v>
      </c>
      <c r="R37" s="19">
        <v>0</v>
      </c>
      <c r="S37" s="19">
        <v>0</v>
      </c>
      <c r="T37" s="19">
        <v>0</v>
      </c>
      <c r="U37" s="19">
        <v>0</v>
      </c>
      <c r="V37" s="41">
        <v>0</v>
      </c>
      <c r="W37" s="41">
        <v>0</v>
      </c>
      <c r="X37" s="41">
        <v>0</v>
      </c>
      <c r="Y37" s="41">
        <v>0</v>
      </c>
      <c r="Z37" s="41">
        <v>0</v>
      </c>
      <c r="AA37" s="41">
        <v>0</v>
      </c>
    </row>
    <row r="38" spans="1:27" ht="12" customHeight="1" x14ac:dyDescent="0.2">
      <c r="A38" s="25" t="s">
        <v>66</v>
      </c>
      <c r="B38" s="25" t="s">
        <v>17</v>
      </c>
      <c r="C38" s="25" t="s">
        <v>127</v>
      </c>
      <c r="D38" s="16" t="s">
        <v>105</v>
      </c>
      <c r="E38" s="18">
        <v>336.50700000000001</v>
      </c>
      <c r="F38" s="18">
        <v>526.93499999999995</v>
      </c>
      <c r="G38" s="18">
        <v>559.34199999999998</v>
      </c>
      <c r="H38" s="18">
        <v>528.52</v>
      </c>
      <c r="I38" s="18">
        <v>596.64599999999996</v>
      </c>
      <c r="J38" s="18">
        <v>628.11900000000003</v>
      </c>
      <c r="K38" s="18">
        <v>662.61599999999999</v>
      </c>
      <c r="L38" s="18">
        <v>676.19200000000001</v>
      </c>
      <c r="M38" s="18">
        <v>722.22400000000005</v>
      </c>
      <c r="N38" s="19">
        <v>767.08600000000001</v>
      </c>
      <c r="O38" s="19">
        <v>824.05600000000004</v>
      </c>
      <c r="P38" s="19">
        <v>919.18700000000001</v>
      </c>
      <c r="Q38" s="19">
        <v>933.47699999999998</v>
      </c>
      <c r="R38" s="19">
        <v>975.12599999999998</v>
      </c>
      <c r="S38" s="19">
        <v>988.24099999999999</v>
      </c>
      <c r="T38" s="41">
        <v>1140.886</v>
      </c>
      <c r="U38" s="41">
        <v>996.34500000000003</v>
      </c>
      <c r="V38" s="41">
        <v>1086.43</v>
      </c>
      <c r="W38" s="41">
        <v>1160.508</v>
      </c>
      <c r="X38" s="41">
        <v>1245.354</v>
      </c>
      <c r="Y38" s="41">
        <v>1214.6089999999999</v>
      </c>
      <c r="Z38" s="41">
        <v>1341.22</v>
      </c>
      <c r="AA38" s="41">
        <v>1328.877</v>
      </c>
    </row>
    <row r="39" spans="1:27" ht="12" customHeight="1" x14ac:dyDescent="0.2">
      <c r="A39" s="25"/>
      <c r="B39" s="25"/>
      <c r="C39" s="25" t="s">
        <v>156</v>
      </c>
      <c r="D39" s="16" t="s">
        <v>155</v>
      </c>
      <c r="E39" s="18"/>
      <c r="F39" s="18"/>
      <c r="G39" s="18"/>
      <c r="H39" s="18"/>
      <c r="I39" s="18"/>
      <c r="J39" s="18"/>
      <c r="K39" s="18"/>
      <c r="L39" s="18"/>
      <c r="M39" s="18"/>
      <c r="N39" s="19"/>
      <c r="O39" s="19"/>
      <c r="P39" s="19"/>
      <c r="Q39" s="19"/>
      <c r="R39" s="19"/>
      <c r="S39" s="19"/>
      <c r="T39" s="41"/>
      <c r="U39" s="41"/>
      <c r="V39" s="41"/>
      <c r="W39" s="41"/>
      <c r="X39" s="41">
        <v>0</v>
      </c>
      <c r="Y39" s="41">
        <v>87.5</v>
      </c>
      <c r="Z39" s="41">
        <v>0</v>
      </c>
      <c r="AA39" s="41">
        <v>0</v>
      </c>
    </row>
    <row r="40" spans="1:27" ht="12" customHeight="1" x14ac:dyDescent="0.2">
      <c r="A40" s="6"/>
      <c r="B40" s="6"/>
      <c r="C40" s="6" t="s">
        <v>173</v>
      </c>
      <c r="D40" s="16" t="s">
        <v>106</v>
      </c>
      <c r="E40" s="18">
        <v>3.0000000000000001E-3</v>
      </c>
      <c r="F40" s="18">
        <v>2E-3</v>
      </c>
      <c r="G40" s="18">
        <v>8.0000000000000002E-3</v>
      </c>
      <c r="H40" s="18">
        <v>8.9999999999999993E-3</v>
      </c>
      <c r="I40" s="18">
        <v>7.0000000000000001E-3</v>
      </c>
      <c r="J40" s="18">
        <v>0.01</v>
      </c>
      <c r="K40" s="18">
        <v>2.1999999999999999E-2</v>
      </c>
      <c r="L40" s="18">
        <v>23.050999999999998</v>
      </c>
      <c r="M40" s="18">
        <v>136.13999999999999</v>
      </c>
      <c r="N40" s="19">
        <v>121.48399999999999</v>
      </c>
      <c r="O40" s="19">
        <v>90.057000000000002</v>
      </c>
      <c r="P40" s="19">
        <v>76.956000000000003</v>
      </c>
      <c r="Q40" s="19">
        <v>100.458</v>
      </c>
      <c r="R40" s="19">
        <v>109.66500000000001</v>
      </c>
      <c r="S40" s="19">
        <v>68.149000000000001</v>
      </c>
      <c r="T40" s="41">
        <v>74.510000000000005</v>
      </c>
      <c r="U40" s="41">
        <v>86.956999999999994</v>
      </c>
      <c r="V40" s="41">
        <v>107.398</v>
      </c>
      <c r="W40" s="41">
        <v>127.32</v>
      </c>
      <c r="X40" s="41">
        <v>292.94600000000003</v>
      </c>
      <c r="Y40" s="41">
        <v>452.54899999999998</v>
      </c>
      <c r="Z40" s="41">
        <v>274.98700000000002</v>
      </c>
      <c r="AA40" s="41">
        <v>462.24799999999999</v>
      </c>
    </row>
    <row r="41" spans="1:27" ht="12" customHeight="1" x14ac:dyDescent="0.2">
      <c r="A41" s="25"/>
      <c r="B41" s="25" t="s">
        <v>4</v>
      </c>
      <c r="C41" s="25" t="s">
        <v>128</v>
      </c>
      <c r="D41" s="16" t="s">
        <v>0</v>
      </c>
      <c r="E41" s="18">
        <v>303.5</v>
      </c>
      <c r="F41" s="18">
        <v>295.7</v>
      </c>
      <c r="G41" s="18">
        <v>322.7</v>
      </c>
      <c r="H41" s="18">
        <v>320.8</v>
      </c>
      <c r="I41" s="18">
        <v>281.3</v>
      </c>
      <c r="J41" s="18">
        <v>276.8</v>
      </c>
      <c r="K41" s="18">
        <v>275.2</v>
      </c>
      <c r="L41" s="18">
        <v>188.03100000000001</v>
      </c>
      <c r="M41" s="18">
        <v>244.62100000000001</v>
      </c>
      <c r="N41" s="19">
        <v>251.2</v>
      </c>
      <c r="O41" s="19">
        <v>86.061999999999998</v>
      </c>
      <c r="P41" s="19">
        <v>83.471999999999994</v>
      </c>
      <c r="Q41" s="19">
        <v>52.715000000000003</v>
      </c>
      <c r="R41" s="19">
        <v>37.948999999999998</v>
      </c>
      <c r="S41" s="19">
        <v>34.204999999999998</v>
      </c>
      <c r="T41" s="41">
        <v>34.295999999999999</v>
      </c>
      <c r="U41" s="41">
        <v>31.100999999999999</v>
      </c>
      <c r="V41" s="41">
        <v>43.366999999999997</v>
      </c>
      <c r="W41" s="41">
        <v>68.599999999999994</v>
      </c>
      <c r="X41" s="41">
        <v>32.616999999999997</v>
      </c>
      <c r="Y41" s="41">
        <v>43.627000000000002</v>
      </c>
      <c r="Z41" s="41">
        <v>25.4</v>
      </c>
      <c r="AA41" s="41">
        <v>23.327999999999999</v>
      </c>
    </row>
    <row r="42" spans="1:27" ht="12" customHeight="1" x14ac:dyDescent="0.2">
      <c r="A42" s="21" t="s">
        <v>67</v>
      </c>
      <c r="B42" s="21" t="s">
        <v>18</v>
      </c>
      <c r="C42" s="21" t="s">
        <v>129</v>
      </c>
      <c r="D42" s="21" t="s">
        <v>68</v>
      </c>
      <c r="E42" s="22">
        <v>109.009</v>
      </c>
      <c r="F42" s="22">
        <v>109.009</v>
      </c>
      <c r="G42" s="22">
        <v>109.009</v>
      </c>
      <c r="H42" s="22">
        <v>109.009</v>
      </c>
      <c r="I42" s="22">
        <v>109.009</v>
      </c>
      <c r="J42" s="22">
        <v>109.01</v>
      </c>
      <c r="K42" s="22">
        <v>109.01</v>
      </c>
      <c r="L42" s="22">
        <v>109.01</v>
      </c>
      <c r="M42" s="22">
        <v>109.01</v>
      </c>
      <c r="N42" s="23">
        <v>109.01</v>
      </c>
      <c r="O42" s="23">
        <v>109.01</v>
      </c>
      <c r="P42" s="23">
        <v>109.01</v>
      </c>
      <c r="Q42" s="23">
        <v>87.5</v>
      </c>
      <c r="R42" s="23">
        <v>87.5</v>
      </c>
      <c r="S42" s="23">
        <v>80</v>
      </c>
      <c r="T42" s="42">
        <v>80</v>
      </c>
      <c r="U42" s="42">
        <v>78</v>
      </c>
      <c r="V42" s="42">
        <v>78</v>
      </c>
      <c r="W42" s="42">
        <v>78</v>
      </c>
      <c r="X42" s="42">
        <v>78</v>
      </c>
      <c r="Y42" s="42">
        <v>78</v>
      </c>
      <c r="Z42" s="42">
        <v>78</v>
      </c>
      <c r="AA42" s="42">
        <v>78</v>
      </c>
    </row>
    <row r="43" spans="1:27" s="37" customFormat="1" ht="12" customHeight="1" x14ac:dyDescent="0.2">
      <c r="A43" s="17" t="s">
        <v>69</v>
      </c>
      <c r="B43" s="17"/>
      <c r="C43" s="17"/>
      <c r="D43" s="17"/>
      <c r="E43" s="24">
        <f>SUM(E36:E42)</f>
        <v>3970.5130000000004</v>
      </c>
      <c r="F43" s="24">
        <f t="shared" ref="F43:Z43" si="2">SUM(F36:F42)</f>
        <v>4294.5889999999999</v>
      </c>
      <c r="G43" s="24">
        <f t="shared" si="2"/>
        <v>4506.7560000000003</v>
      </c>
      <c r="H43" s="24">
        <f t="shared" si="2"/>
        <v>4532.2619999999997</v>
      </c>
      <c r="I43" s="24">
        <f t="shared" si="2"/>
        <v>4601.7190000000001</v>
      </c>
      <c r="J43" s="24">
        <f t="shared" si="2"/>
        <v>4595.7520000000004</v>
      </c>
      <c r="K43" s="24">
        <f t="shared" si="2"/>
        <v>4707.9369999999999</v>
      </c>
      <c r="L43" s="24">
        <f t="shared" si="2"/>
        <v>4717.9570000000003</v>
      </c>
      <c r="M43" s="24">
        <f t="shared" si="2"/>
        <v>5090.3910000000005</v>
      </c>
      <c r="N43" s="24">
        <f t="shared" si="2"/>
        <v>5183.4880000000003</v>
      </c>
      <c r="O43" s="24">
        <f t="shared" si="2"/>
        <v>5180.6750000000002</v>
      </c>
      <c r="P43" s="24">
        <f t="shared" si="2"/>
        <v>5412.6440000000002</v>
      </c>
      <c r="Q43" s="24">
        <f t="shared" si="2"/>
        <v>5639.9859999999999</v>
      </c>
      <c r="R43" s="24">
        <f t="shared" si="2"/>
        <v>5744.1750000000002</v>
      </c>
      <c r="S43" s="24">
        <f t="shared" si="2"/>
        <v>5804.402</v>
      </c>
      <c r="T43" s="24">
        <f t="shared" si="2"/>
        <v>6323.07</v>
      </c>
      <c r="U43" s="24">
        <f t="shared" si="2"/>
        <v>6246.0330000000004</v>
      </c>
      <c r="V43" s="24">
        <f t="shared" si="2"/>
        <v>6708.2160000000003</v>
      </c>
      <c r="W43" s="24">
        <f t="shared" si="2"/>
        <v>6909.5219999999999</v>
      </c>
      <c r="X43" s="24">
        <f t="shared" si="2"/>
        <v>7276.7040000000006</v>
      </c>
      <c r="Y43" s="24">
        <f t="shared" si="2"/>
        <v>7676.7120000000004</v>
      </c>
      <c r="Z43" s="24">
        <f t="shared" si="2"/>
        <v>7703.6090000000004</v>
      </c>
      <c r="AA43" s="24">
        <f t="shared" ref="AA43" si="3">SUM(AA36:AA42)</f>
        <v>8043.5440000000008</v>
      </c>
    </row>
    <row r="44" spans="1:27" s="37" customFormat="1" ht="12" customHeight="1" x14ac:dyDescent="0.2">
      <c r="A44" s="26" t="s">
        <v>70</v>
      </c>
      <c r="B44" s="26"/>
      <c r="C44" s="26"/>
      <c r="D44" s="26"/>
      <c r="E44" s="27">
        <f>E34+E43</f>
        <v>7022.7200000000012</v>
      </c>
      <c r="F44" s="27">
        <f t="shared" ref="F44:Z44" si="4">F34+F43</f>
        <v>7559.5120000000006</v>
      </c>
      <c r="G44" s="27">
        <f t="shared" si="4"/>
        <v>7800.9010000000007</v>
      </c>
      <c r="H44" s="27">
        <f t="shared" si="4"/>
        <v>7910.6939999999995</v>
      </c>
      <c r="I44" s="27">
        <f t="shared" si="4"/>
        <v>8013.5507870467945</v>
      </c>
      <c r="J44" s="27">
        <f t="shared" si="4"/>
        <v>8651.0980000000018</v>
      </c>
      <c r="K44" s="27">
        <f t="shared" si="4"/>
        <v>8831.5504779999992</v>
      </c>
      <c r="L44" s="27">
        <f t="shared" si="4"/>
        <v>8727.4040000000005</v>
      </c>
      <c r="M44" s="27">
        <f t="shared" si="4"/>
        <v>9322.772395</v>
      </c>
      <c r="N44" s="27">
        <f t="shared" si="4"/>
        <v>9574.0026480000015</v>
      </c>
      <c r="O44" s="27">
        <f t="shared" si="4"/>
        <v>9817.224000000002</v>
      </c>
      <c r="P44" s="27">
        <f t="shared" si="4"/>
        <v>9473.1350000000002</v>
      </c>
      <c r="Q44" s="27">
        <f t="shared" si="4"/>
        <v>6426.1759999999995</v>
      </c>
      <c r="R44" s="27">
        <f t="shared" si="4"/>
        <v>6592.116</v>
      </c>
      <c r="S44" s="27">
        <f t="shared" si="4"/>
        <v>6805.9350000000004</v>
      </c>
      <c r="T44" s="27">
        <f t="shared" si="4"/>
        <v>7424.4229999999998</v>
      </c>
      <c r="U44" s="27">
        <f t="shared" si="4"/>
        <v>7509.1180000000004</v>
      </c>
      <c r="V44" s="27">
        <f t="shared" si="4"/>
        <v>8053.1410000000005</v>
      </c>
      <c r="W44" s="27">
        <f t="shared" si="4"/>
        <v>8444.1630000000005</v>
      </c>
      <c r="X44" s="27">
        <f t="shared" si="4"/>
        <v>8807.1840000000011</v>
      </c>
      <c r="Y44" s="27">
        <f t="shared" si="4"/>
        <v>9474.6820000000007</v>
      </c>
      <c r="Z44" s="27">
        <f t="shared" si="4"/>
        <v>9869.17</v>
      </c>
      <c r="AA44" s="27">
        <f t="shared" ref="AA44" si="5">AA34+AA43</f>
        <v>10092.69</v>
      </c>
    </row>
    <row r="45" spans="1:27" ht="12" customHeight="1" x14ac:dyDescent="0.2">
      <c r="A45" s="28"/>
      <c r="B45" s="28"/>
      <c r="C45" s="28"/>
      <c r="D45" s="29" t="s">
        <v>71</v>
      </c>
      <c r="E45" s="8"/>
      <c r="F45" s="8"/>
      <c r="G45" s="8"/>
      <c r="H45" s="8"/>
      <c r="I45" s="8"/>
      <c r="J45" s="8"/>
      <c r="K45" s="8"/>
      <c r="L45" s="8"/>
      <c r="M45" s="8"/>
      <c r="N45" s="9"/>
      <c r="O45" s="9"/>
      <c r="P45" s="9"/>
      <c r="Q45" s="9"/>
      <c r="R45" s="9"/>
      <c r="S45" s="9"/>
      <c r="T45" s="9"/>
      <c r="U45" s="9"/>
      <c r="V45" s="9"/>
      <c r="W45" s="9"/>
      <c r="X45" s="9"/>
      <c r="Y45" s="9"/>
      <c r="Z45" s="9"/>
      <c r="AA45" s="9"/>
    </row>
    <row r="46" spans="1:27" ht="12" customHeight="1" x14ac:dyDescent="0.2">
      <c r="A46" s="16"/>
      <c r="B46" s="16"/>
      <c r="C46" s="16"/>
      <c r="D46" s="17" t="s">
        <v>37</v>
      </c>
      <c r="E46" s="18"/>
      <c r="F46" s="18"/>
      <c r="G46" s="18"/>
      <c r="H46" s="18"/>
      <c r="I46" s="18"/>
      <c r="J46" s="18"/>
      <c r="K46" s="18"/>
      <c r="L46" s="18"/>
      <c r="M46" s="18"/>
      <c r="N46" s="19"/>
      <c r="O46" s="19"/>
      <c r="P46" s="19"/>
      <c r="Q46" s="19"/>
      <c r="R46" s="19"/>
      <c r="S46" s="19"/>
      <c r="T46" s="41"/>
      <c r="U46" s="41"/>
      <c r="V46" s="41"/>
      <c r="W46" s="41"/>
      <c r="X46" s="41"/>
      <c r="Y46" s="41"/>
      <c r="Z46" s="41"/>
      <c r="AA46" s="41"/>
    </row>
    <row r="47" spans="1:27" ht="12" customHeight="1" x14ac:dyDescent="0.2">
      <c r="A47" s="16" t="s">
        <v>72</v>
      </c>
      <c r="B47" s="16" t="s">
        <v>19</v>
      </c>
      <c r="C47" s="16" t="s">
        <v>130</v>
      </c>
      <c r="D47" s="16" t="s">
        <v>73</v>
      </c>
      <c r="E47" s="18">
        <v>75.162999999999997</v>
      </c>
      <c r="F47" s="18">
        <v>76.882000000000005</v>
      </c>
      <c r="G47" s="18">
        <v>79.863</v>
      </c>
      <c r="H47" s="18">
        <v>78.896000000000001</v>
      </c>
      <c r="I47" s="18">
        <v>86.763000000000005</v>
      </c>
      <c r="J47" s="18">
        <v>90.082999999999998</v>
      </c>
      <c r="K47" s="18">
        <v>83.941999999999993</v>
      </c>
      <c r="L47" s="18">
        <v>89.768000000000001</v>
      </c>
      <c r="M47" s="18">
        <v>87.381</v>
      </c>
      <c r="N47" s="19">
        <v>90.522999999999996</v>
      </c>
      <c r="O47" s="19">
        <v>97.953000000000003</v>
      </c>
      <c r="P47" s="19">
        <v>101.874</v>
      </c>
      <c r="Q47" s="19">
        <v>101.426</v>
      </c>
      <c r="R47" s="19">
        <v>100.446</v>
      </c>
      <c r="S47" s="19">
        <v>113.236</v>
      </c>
      <c r="T47" s="41">
        <v>118.46899999999999</v>
      </c>
      <c r="U47" s="41">
        <v>124.393</v>
      </c>
      <c r="V47" s="41">
        <v>128.749</v>
      </c>
      <c r="W47" s="41">
        <v>132.03</v>
      </c>
      <c r="X47" s="41">
        <v>132.84200000000001</v>
      </c>
      <c r="Y47" s="41">
        <v>126.798</v>
      </c>
      <c r="Z47" s="41">
        <v>131.39099999999999</v>
      </c>
      <c r="AA47" s="41">
        <v>139.459</v>
      </c>
    </row>
    <row r="48" spans="1:27" ht="12" customHeight="1" x14ac:dyDescent="0.2">
      <c r="A48" s="16" t="s">
        <v>74</v>
      </c>
      <c r="B48" s="16" t="s">
        <v>20</v>
      </c>
      <c r="C48" s="25" t="s">
        <v>157</v>
      </c>
      <c r="D48" s="16" t="s">
        <v>75</v>
      </c>
      <c r="E48" s="18">
        <v>0</v>
      </c>
      <c r="F48" s="18">
        <v>0</v>
      </c>
      <c r="G48" s="18">
        <v>0</v>
      </c>
      <c r="H48" s="18">
        <v>0</v>
      </c>
      <c r="I48" s="18">
        <v>15.63</v>
      </c>
      <c r="J48" s="18">
        <v>18.739999999999998</v>
      </c>
      <c r="K48" s="18">
        <v>18.739999999999998</v>
      </c>
      <c r="L48" s="18">
        <v>18.739999999999998</v>
      </c>
      <c r="M48" s="18">
        <v>140.405</v>
      </c>
      <c r="N48" s="19">
        <v>119.241</v>
      </c>
      <c r="O48" s="19">
        <v>121.874</v>
      </c>
      <c r="P48" s="19">
        <v>0</v>
      </c>
      <c r="Q48" s="19">
        <v>0</v>
      </c>
      <c r="R48" s="19">
        <v>11.473000000000001</v>
      </c>
      <c r="S48" s="19">
        <v>0</v>
      </c>
      <c r="T48" s="41">
        <v>0</v>
      </c>
      <c r="U48" s="41">
        <v>0</v>
      </c>
      <c r="V48" s="41">
        <v>0</v>
      </c>
      <c r="W48" s="41">
        <v>0</v>
      </c>
      <c r="X48" s="41">
        <v>0</v>
      </c>
      <c r="Y48" s="41">
        <v>52.863</v>
      </c>
      <c r="Z48" s="41">
        <v>52.863</v>
      </c>
      <c r="AA48" s="41">
        <v>52.863</v>
      </c>
    </row>
    <row r="49" spans="1:27" ht="12" customHeight="1" x14ac:dyDescent="0.2">
      <c r="A49" s="16"/>
      <c r="B49" s="16"/>
      <c r="C49" s="25" t="s">
        <v>158</v>
      </c>
      <c r="D49" s="25" t="s">
        <v>159</v>
      </c>
      <c r="E49" s="18"/>
      <c r="F49" s="18"/>
      <c r="G49" s="18"/>
      <c r="H49" s="18"/>
      <c r="I49" s="18"/>
      <c r="J49" s="18"/>
      <c r="K49" s="18"/>
      <c r="L49" s="18"/>
      <c r="M49" s="18"/>
      <c r="N49" s="19"/>
      <c r="O49" s="19"/>
      <c r="P49" s="19"/>
      <c r="Q49" s="19"/>
      <c r="R49" s="19"/>
      <c r="S49" s="19"/>
      <c r="T49" s="41"/>
      <c r="U49" s="41"/>
      <c r="V49" s="41"/>
      <c r="W49" s="41"/>
      <c r="X49" s="41">
        <v>0</v>
      </c>
      <c r="Y49" s="41">
        <v>60</v>
      </c>
      <c r="Z49" s="41">
        <v>95</v>
      </c>
      <c r="AA49" s="41">
        <v>60.503</v>
      </c>
    </row>
    <row r="50" spans="1:27" ht="12" customHeight="1" x14ac:dyDescent="0.2">
      <c r="A50" s="16" t="s">
        <v>76</v>
      </c>
      <c r="B50" s="16" t="s">
        <v>21</v>
      </c>
      <c r="C50" s="16" t="s">
        <v>131</v>
      </c>
      <c r="D50" s="16" t="s">
        <v>77</v>
      </c>
      <c r="E50" s="18">
        <v>4.9009999999999998</v>
      </c>
      <c r="F50" s="18">
        <v>4.9340000000000002</v>
      </c>
      <c r="G50" s="18">
        <v>1.7050000000000001</v>
      </c>
      <c r="H50" s="18">
        <v>1.7310000000000001</v>
      </c>
      <c r="I50" s="18">
        <v>1.81</v>
      </c>
      <c r="J50" s="18">
        <v>1.8240000000000001</v>
      </c>
      <c r="K50" s="18">
        <v>1.8620000000000001</v>
      </c>
      <c r="L50" s="18">
        <v>1.9259999999999999</v>
      </c>
      <c r="M50" s="18">
        <v>1.96</v>
      </c>
      <c r="N50" s="19">
        <v>2.0129999999999999</v>
      </c>
      <c r="O50" s="19">
        <v>2.0609999999999999</v>
      </c>
      <c r="P50" s="19">
        <v>2.1150000000000002</v>
      </c>
      <c r="Q50" s="19">
        <v>2.19</v>
      </c>
      <c r="R50" s="19">
        <v>2.214</v>
      </c>
      <c r="S50" s="19">
        <v>2.2389999999999999</v>
      </c>
      <c r="T50" s="41">
        <v>2.3010000000000002</v>
      </c>
      <c r="U50" s="41">
        <v>2.3069999999999999</v>
      </c>
      <c r="V50" s="41">
        <v>2.3460000000000001</v>
      </c>
      <c r="W50" s="41">
        <v>2.3879999999999999</v>
      </c>
      <c r="X50" s="41">
        <v>2.427</v>
      </c>
      <c r="Y50" s="41">
        <v>2.4590000000000001</v>
      </c>
      <c r="Z50" s="41">
        <v>2.516</v>
      </c>
      <c r="AA50" s="41">
        <v>2.5939999999999999</v>
      </c>
    </row>
    <row r="51" spans="1:27" ht="12" customHeight="1" x14ac:dyDescent="0.2">
      <c r="A51" s="16" t="s">
        <v>78</v>
      </c>
      <c r="B51" s="16" t="s">
        <v>22</v>
      </c>
      <c r="C51" s="16" t="s">
        <v>132</v>
      </c>
      <c r="D51" s="16" t="s">
        <v>79</v>
      </c>
      <c r="E51" s="18">
        <v>54.664999999999999</v>
      </c>
      <c r="F51" s="18">
        <v>52.23</v>
      </c>
      <c r="G51" s="18">
        <v>52.061999999999998</v>
      </c>
      <c r="H51" s="18">
        <v>57.198999999999998</v>
      </c>
      <c r="I51" s="18">
        <v>70.143000000000001</v>
      </c>
      <c r="J51" s="18">
        <v>67.78</v>
      </c>
      <c r="K51" s="18">
        <v>64.953000000000003</v>
      </c>
      <c r="L51" s="18">
        <v>66.138999999999996</v>
      </c>
      <c r="M51" s="18">
        <v>70.120999999999995</v>
      </c>
      <c r="N51" s="19">
        <v>69.150000000000006</v>
      </c>
      <c r="O51" s="19">
        <v>71.631</v>
      </c>
      <c r="P51" s="19">
        <v>74.524000000000001</v>
      </c>
      <c r="Q51" s="19">
        <v>72.424000000000007</v>
      </c>
      <c r="R51" s="19">
        <v>72.721999999999994</v>
      </c>
      <c r="S51" s="19">
        <v>75.230999999999995</v>
      </c>
      <c r="T51" s="41">
        <v>77.150000000000006</v>
      </c>
      <c r="U51" s="41">
        <v>79.75</v>
      </c>
      <c r="V51" s="41">
        <v>81.218999999999994</v>
      </c>
      <c r="W51" s="41">
        <v>83.028000000000006</v>
      </c>
      <c r="X51" s="41">
        <v>83.14</v>
      </c>
      <c r="Y51" s="41">
        <v>84.472999999999999</v>
      </c>
      <c r="Z51" s="41">
        <v>87.010999999999996</v>
      </c>
      <c r="AA51" s="41">
        <v>89.177999999999997</v>
      </c>
    </row>
    <row r="52" spans="1:27" ht="12" customHeight="1" x14ac:dyDescent="0.2">
      <c r="A52" s="16"/>
      <c r="B52" s="16"/>
      <c r="C52" s="16" t="s">
        <v>160</v>
      </c>
      <c r="D52" s="16" t="s">
        <v>161</v>
      </c>
      <c r="E52" s="18"/>
      <c r="F52" s="18"/>
      <c r="G52" s="18"/>
      <c r="H52" s="18"/>
      <c r="I52" s="18"/>
      <c r="J52" s="18"/>
      <c r="K52" s="18"/>
      <c r="L52" s="18"/>
      <c r="M52" s="18"/>
      <c r="N52" s="19"/>
      <c r="O52" s="19"/>
      <c r="P52" s="19"/>
      <c r="Q52" s="19"/>
      <c r="R52" s="19"/>
      <c r="S52" s="19"/>
      <c r="T52" s="41"/>
      <c r="U52" s="41"/>
      <c r="V52" s="41"/>
      <c r="W52" s="41"/>
      <c r="X52" s="41">
        <v>0</v>
      </c>
      <c r="Y52" s="41">
        <v>4.8099999999999996</v>
      </c>
      <c r="Z52" s="41">
        <v>4.8099999999999996</v>
      </c>
      <c r="AA52" s="41">
        <v>4.8099999999999996</v>
      </c>
    </row>
    <row r="53" spans="1:27" ht="25.5" x14ac:dyDescent="0.2">
      <c r="A53" s="5" t="s">
        <v>94</v>
      </c>
      <c r="B53" s="5" t="s">
        <v>23</v>
      </c>
      <c r="C53" s="5" t="s">
        <v>133</v>
      </c>
      <c r="D53" s="16" t="s">
        <v>80</v>
      </c>
      <c r="E53" s="18">
        <v>12.738</v>
      </c>
      <c r="F53" s="18">
        <v>12.750999999999999</v>
      </c>
      <c r="G53" s="18">
        <v>12.757999999999999</v>
      </c>
      <c r="H53" s="18">
        <v>12.052</v>
      </c>
      <c r="I53" s="18">
        <v>12.052</v>
      </c>
      <c r="J53" s="18">
        <v>12.057</v>
      </c>
      <c r="K53" s="18">
        <v>12.057</v>
      </c>
      <c r="L53" s="18">
        <v>12.057</v>
      </c>
      <c r="M53" s="18">
        <v>11.769</v>
      </c>
      <c r="N53" s="19">
        <v>11.054</v>
      </c>
      <c r="O53" s="19">
        <v>11.054</v>
      </c>
      <c r="P53" s="19">
        <v>11.262</v>
      </c>
      <c r="Q53" s="19">
        <v>10.534000000000001</v>
      </c>
      <c r="R53" s="19">
        <v>10.534000000000001</v>
      </c>
      <c r="S53" s="19">
        <v>10.534000000000001</v>
      </c>
      <c r="T53" s="41">
        <v>10.534000000000001</v>
      </c>
      <c r="U53" s="41">
        <v>10.534000000000001</v>
      </c>
      <c r="V53" s="41">
        <v>10.534000000000001</v>
      </c>
      <c r="W53" s="41">
        <v>10.534000000000001</v>
      </c>
      <c r="X53" s="41">
        <v>10.534000000000001</v>
      </c>
      <c r="Y53" s="41">
        <v>10.585000000000001</v>
      </c>
      <c r="Z53" s="41">
        <v>10.585000000000001</v>
      </c>
      <c r="AA53" s="41">
        <v>10.585000000000001</v>
      </c>
    </row>
    <row r="54" spans="1:27" ht="12" customHeight="1" x14ac:dyDescent="0.2">
      <c r="A54" s="16" t="s">
        <v>81</v>
      </c>
      <c r="B54" s="16"/>
      <c r="C54" s="16"/>
      <c r="D54" s="16" t="s">
        <v>82</v>
      </c>
      <c r="E54" s="18">
        <v>7.2670000000000003</v>
      </c>
      <c r="F54" s="18">
        <v>0</v>
      </c>
      <c r="G54" s="18">
        <v>0</v>
      </c>
      <c r="H54" s="18">
        <v>0</v>
      </c>
      <c r="I54" s="18">
        <v>0</v>
      </c>
      <c r="J54" s="18">
        <v>0</v>
      </c>
      <c r="K54" s="18">
        <v>0</v>
      </c>
      <c r="L54" s="18">
        <v>0</v>
      </c>
      <c r="M54" s="18">
        <v>0</v>
      </c>
      <c r="N54" s="19">
        <v>0</v>
      </c>
      <c r="O54" s="19">
        <v>0</v>
      </c>
      <c r="P54" s="19">
        <v>0</v>
      </c>
      <c r="Q54" s="19">
        <v>0</v>
      </c>
      <c r="R54" s="19">
        <v>0</v>
      </c>
      <c r="S54" s="19">
        <v>0</v>
      </c>
      <c r="T54" s="19">
        <v>0</v>
      </c>
      <c r="U54" s="19">
        <v>0</v>
      </c>
      <c r="V54" s="19">
        <v>0</v>
      </c>
      <c r="W54" s="19">
        <v>0</v>
      </c>
      <c r="X54" s="19">
        <v>0</v>
      </c>
      <c r="Y54" s="19">
        <v>0</v>
      </c>
      <c r="Z54" s="19">
        <v>0</v>
      </c>
      <c r="AA54" s="19">
        <v>0</v>
      </c>
    </row>
    <row r="55" spans="1:27" ht="12" customHeight="1" x14ac:dyDescent="0.2">
      <c r="A55" s="16" t="s">
        <v>83</v>
      </c>
      <c r="B55" s="16"/>
      <c r="C55" s="16"/>
      <c r="D55" s="16" t="s">
        <v>84</v>
      </c>
      <c r="E55" s="18">
        <v>1.8169999999999999</v>
      </c>
      <c r="F55" s="18">
        <v>1.8169999999999999</v>
      </c>
      <c r="G55" s="18">
        <v>1.8169999999999999</v>
      </c>
      <c r="H55" s="18">
        <v>1.8169999999999999</v>
      </c>
      <c r="I55" s="18">
        <v>0</v>
      </c>
      <c r="J55" s="18">
        <v>0</v>
      </c>
      <c r="K55" s="18">
        <v>0</v>
      </c>
      <c r="L55" s="18">
        <v>0</v>
      </c>
      <c r="M55" s="18">
        <v>0</v>
      </c>
      <c r="N55" s="19">
        <v>0</v>
      </c>
      <c r="O55" s="19">
        <v>0</v>
      </c>
      <c r="P55" s="19">
        <v>0</v>
      </c>
      <c r="Q55" s="19">
        <v>0</v>
      </c>
      <c r="R55" s="19">
        <v>0</v>
      </c>
      <c r="S55" s="19">
        <v>0</v>
      </c>
      <c r="T55" s="19">
        <v>0</v>
      </c>
      <c r="U55" s="19">
        <v>0</v>
      </c>
      <c r="V55" s="19">
        <v>0</v>
      </c>
      <c r="W55" s="19">
        <v>0</v>
      </c>
      <c r="X55" s="19">
        <v>0</v>
      </c>
      <c r="Y55" s="19">
        <v>0</v>
      </c>
      <c r="Z55" s="19"/>
      <c r="AA55" s="19"/>
    </row>
    <row r="56" spans="1:27" ht="12" customHeight="1" x14ac:dyDescent="0.2">
      <c r="A56" s="16"/>
      <c r="B56" s="16"/>
      <c r="C56" s="16" t="s">
        <v>162</v>
      </c>
      <c r="D56" s="16" t="s">
        <v>163</v>
      </c>
      <c r="E56" s="18"/>
      <c r="F56" s="18"/>
      <c r="G56" s="18"/>
      <c r="H56" s="18"/>
      <c r="I56" s="18"/>
      <c r="J56" s="18"/>
      <c r="K56" s="18"/>
      <c r="L56" s="18"/>
      <c r="M56" s="18"/>
      <c r="N56" s="19"/>
      <c r="O56" s="19"/>
      <c r="P56" s="19"/>
      <c r="Q56" s="19"/>
      <c r="R56" s="19"/>
      <c r="S56" s="19"/>
      <c r="T56" s="19"/>
      <c r="U56" s="19"/>
      <c r="V56" s="19"/>
      <c r="W56" s="19"/>
      <c r="X56" s="19">
        <v>0</v>
      </c>
      <c r="Y56" s="19">
        <v>20.896999999999998</v>
      </c>
      <c r="Z56" s="19">
        <v>116.408</v>
      </c>
      <c r="AA56" s="19">
        <v>5.0000000000000001E-3</v>
      </c>
    </row>
    <row r="57" spans="1:27" ht="12" customHeight="1" x14ac:dyDescent="0.2">
      <c r="A57" s="16" t="s">
        <v>85</v>
      </c>
      <c r="B57" s="16" t="s">
        <v>24</v>
      </c>
      <c r="C57" s="16" t="s">
        <v>134</v>
      </c>
      <c r="D57" s="16" t="s">
        <v>86</v>
      </c>
      <c r="E57" s="18">
        <v>0.29099999999999998</v>
      </c>
      <c r="F57" s="18">
        <v>0</v>
      </c>
      <c r="G57" s="18">
        <v>0.72699999999999998</v>
      </c>
      <c r="H57" s="18">
        <v>0.36299999999999999</v>
      </c>
      <c r="I57" s="18">
        <v>0.218</v>
      </c>
      <c r="J57" s="18">
        <v>0.65</v>
      </c>
      <c r="K57" s="18">
        <v>0.64</v>
      </c>
      <c r="L57" s="18">
        <v>0.74</v>
      </c>
      <c r="M57" s="18">
        <v>0.68</v>
      </c>
      <c r="N57" s="19">
        <v>0.67</v>
      </c>
      <c r="O57" s="19">
        <v>1.2070000000000001</v>
      </c>
      <c r="P57" s="19">
        <v>1.0269999999999999</v>
      </c>
      <c r="Q57" s="19">
        <v>0.69399999999999995</v>
      </c>
      <c r="R57" s="19">
        <v>0.5</v>
      </c>
      <c r="S57" s="19">
        <v>0.47499999999999998</v>
      </c>
      <c r="T57" s="41">
        <v>0.45</v>
      </c>
      <c r="U57" s="41">
        <v>0.42499999999999999</v>
      </c>
      <c r="V57" s="41">
        <v>0.1</v>
      </c>
      <c r="W57" s="41">
        <v>0.1</v>
      </c>
      <c r="X57" s="41">
        <v>0.1</v>
      </c>
      <c r="Y57" s="41">
        <v>0</v>
      </c>
      <c r="Z57" s="41">
        <v>0</v>
      </c>
      <c r="AA57" s="41">
        <v>0</v>
      </c>
    </row>
    <row r="58" spans="1:27" ht="12" customHeight="1" x14ac:dyDescent="0.2">
      <c r="A58" s="16"/>
      <c r="B58" s="16" t="s">
        <v>12</v>
      </c>
      <c r="C58" s="16"/>
      <c r="D58" s="16" t="s">
        <v>99</v>
      </c>
      <c r="E58" s="18">
        <v>0</v>
      </c>
      <c r="F58" s="18">
        <v>0</v>
      </c>
      <c r="G58" s="18">
        <v>0</v>
      </c>
      <c r="H58" s="18">
        <v>0</v>
      </c>
      <c r="I58" s="18">
        <v>0</v>
      </c>
      <c r="J58" s="18">
        <v>0</v>
      </c>
      <c r="K58" s="18">
        <v>0</v>
      </c>
      <c r="L58" s="18">
        <v>0</v>
      </c>
      <c r="M58" s="18">
        <v>0</v>
      </c>
      <c r="N58" s="18">
        <v>0</v>
      </c>
      <c r="O58" s="18">
        <v>0</v>
      </c>
      <c r="P58" s="18">
        <v>0</v>
      </c>
      <c r="Q58" s="18">
        <v>0</v>
      </c>
      <c r="R58" s="18">
        <v>0</v>
      </c>
      <c r="S58" s="18">
        <v>2</v>
      </c>
      <c r="T58" s="43">
        <v>0</v>
      </c>
      <c r="U58" s="43">
        <v>0</v>
      </c>
      <c r="V58" s="43">
        <v>0</v>
      </c>
      <c r="W58" s="43">
        <v>0</v>
      </c>
      <c r="X58" s="43">
        <v>0</v>
      </c>
      <c r="Y58" s="43">
        <v>0</v>
      </c>
      <c r="Z58" s="43">
        <v>0</v>
      </c>
      <c r="AA58" s="43">
        <v>0</v>
      </c>
    </row>
    <row r="59" spans="1:27" ht="12" customHeight="1" x14ac:dyDescent="0.2">
      <c r="A59" s="16"/>
      <c r="B59" s="16"/>
      <c r="C59" s="16" t="s">
        <v>164</v>
      </c>
      <c r="D59" s="16" t="s">
        <v>165</v>
      </c>
      <c r="E59" s="18"/>
      <c r="F59" s="18"/>
      <c r="G59" s="18"/>
      <c r="H59" s="18"/>
      <c r="I59" s="18"/>
      <c r="J59" s="18"/>
      <c r="K59" s="18"/>
      <c r="L59" s="18"/>
      <c r="M59" s="18"/>
      <c r="N59" s="18"/>
      <c r="O59" s="18"/>
      <c r="P59" s="18"/>
      <c r="Q59" s="18"/>
      <c r="R59" s="18"/>
      <c r="S59" s="18"/>
      <c r="T59" s="43"/>
      <c r="U59" s="43"/>
      <c r="V59" s="43"/>
      <c r="W59" s="43"/>
      <c r="X59" s="43">
        <v>0</v>
      </c>
      <c r="Y59" s="43">
        <v>37.5</v>
      </c>
      <c r="Z59" s="43">
        <v>0</v>
      </c>
      <c r="AA59" s="43">
        <v>0</v>
      </c>
    </row>
    <row r="60" spans="1:27" ht="12" customHeight="1" x14ac:dyDescent="0.2">
      <c r="A60" s="16"/>
      <c r="B60" s="16"/>
      <c r="C60" s="16"/>
      <c r="D60" s="16" t="s">
        <v>102</v>
      </c>
      <c r="E60" s="18"/>
      <c r="F60" s="18"/>
      <c r="G60" s="18"/>
      <c r="H60" s="18"/>
      <c r="I60" s="18"/>
      <c r="J60" s="18"/>
      <c r="K60" s="18"/>
      <c r="L60" s="18"/>
      <c r="M60" s="18"/>
      <c r="N60" s="19"/>
      <c r="O60" s="19"/>
      <c r="P60" s="19"/>
      <c r="Q60" s="19"/>
      <c r="R60" s="19"/>
      <c r="S60" s="19"/>
      <c r="T60" s="41"/>
      <c r="U60" s="41"/>
      <c r="V60" s="41"/>
      <c r="W60" s="41"/>
      <c r="X60" s="41"/>
      <c r="Y60" s="41"/>
      <c r="Z60" s="41"/>
      <c r="AA60" s="41"/>
    </row>
    <row r="61" spans="1:27" ht="12" customHeight="1" x14ac:dyDescent="0.2">
      <c r="A61" s="16" t="s">
        <v>87</v>
      </c>
      <c r="B61" s="16" t="s">
        <v>25</v>
      </c>
      <c r="C61" s="16" t="s">
        <v>140</v>
      </c>
      <c r="D61" s="5" t="s">
        <v>180</v>
      </c>
      <c r="E61" s="18">
        <v>18.876000000000001</v>
      </c>
      <c r="F61" s="18">
        <v>24.866</v>
      </c>
      <c r="G61" s="18">
        <v>17.385999999999999</v>
      </c>
      <c r="H61" s="18">
        <v>23.99</v>
      </c>
      <c r="I61" s="18">
        <v>9.1910000000000007</v>
      </c>
      <c r="J61" s="18">
        <v>24.8</v>
      </c>
      <c r="K61" s="18">
        <v>65.352000000000004</v>
      </c>
      <c r="L61" s="18">
        <v>18.420999999999999</v>
      </c>
      <c r="M61" s="18">
        <v>26.454999999999998</v>
      </c>
      <c r="N61" s="19">
        <v>40.006</v>
      </c>
      <c r="O61" s="19">
        <v>29.486000000000001</v>
      </c>
      <c r="P61" s="19">
        <v>20.346</v>
      </c>
      <c r="Q61" s="19">
        <v>23.722000000000001</v>
      </c>
      <c r="R61" s="19">
        <v>39.283000000000001</v>
      </c>
      <c r="S61" s="19">
        <v>21.908000000000001</v>
      </c>
      <c r="T61" s="41">
        <v>11.807</v>
      </c>
      <c r="U61" s="41">
        <v>34.411000000000001</v>
      </c>
      <c r="V61" s="41">
        <v>34.756</v>
      </c>
      <c r="W61" s="41">
        <v>18.568000000000001</v>
      </c>
      <c r="X61" s="41">
        <v>16.629000000000001</v>
      </c>
      <c r="Y61" s="41">
        <v>19.594999999999999</v>
      </c>
      <c r="Z61" s="41">
        <v>15.457000000000001</v>
      </c>
      <c r="AA61" s="41">
        <v>19.965</v>
      </c>
    </row>
    <row r="62" spans="1:27" ht="12" customHeight="1" x14ac:dyDescent="0.2">
      <c r="A62" s="16"/>
      <c r="B62" s="16"/>
      <c r="C62" s="25" t="s">
        <v>178</v>
      </c>
      <c r="D62" s="5" t="s">
        <v>175</v>
      </c>
      <c r="E62" s="18"/>
      <c r="F62" s="18"/>
      <c r="G62" s="18"/>
      <c r="H62" s="18"/>
      <c r="I62" s="18"/>
      <c r="J62" s="18"/>
      <c r="K62" s="18"/>
      <c r="L62" s="18"/>
      <c r="M62" s="18"/>
      <c r="N62" s="19"/>
      <c r="O62" s="19"/>
      <c r="P62" s="19"/>
      <c r="Q62" s="19"/>
      <c r="R62" s="19"/>
      <c r="S62" s="19"/>
      <c r="T62" s="41"/>
      <c r="U62" s="41"/>
      <c r="V62" s="41"/>
      <c r="W62" s="41"/>
      <c r="X62" s="41"/>
      <c r="Y62" s="41"/>
      <c r="Z62" s="41"/>
      <c r="AA62" s="41">
        <v>1.054</v>
      </c>
    </row>
    <row r="63" spans="1:27" s="37" customFormat="1" ht="12" customHeight="1" x14ac:dyDescent="0.2">
      <c r="A63" s="26" t="s">
        <v>88</v>
      </c>
      <c r="B63" s="26"/>
      <c r="C63" s="26"/>
      <c r="D63" s="26"/>
      <c r="E63" s="27">
        <f>SUM(E47:E62)</f>
        <v>175.71799999999999</v>
      </c>
      <c r="F63" s="27">
        <f t="shared" ref="F63:AA63" si="6">SUM(F47:F62)</f>
        <v>173.48000000000002</v>
      </c>
      <c r="G63" s="27">
        <f t="shared" si="6"/>
        <v>166.31800000000001</v>
      </c>
      <c r="H63" s="27">
        <f t="shared" si="6"/>
        <v>176.048</v>
      </c>
      <c r="I63" s="27">
        <f t="shared" si="6"/>
        <v>195.80699999999999</v>
      </c>
      <c r="J63" s="27">
        <f t="shared" si="6"/>
        <v>215.934</v>
      </c>
      <c r="K63" s="27">
        <f t="shared" si="6"/>
        <v>247.54599999999996</v>
      </c>
      <c r="L63" s="27">
        <f t="shared" si="6"/>
        <v>207.79099999999997</v>
      </c>
      <c r="M63" s="27">
        <f t="shared" si="6"/>
        <v>338.77100000000002</v>
      </c>
      <c r="N63" s="27">
        <f t="shared" si="6"/>
        <v>332.65700000000004</v>
      </c>
      <c r="O63" s="27">
        <f t="shared" si="6"/>
        <v>335.26599999999996</v>
      </c>
      <c r="P63" s="27">
        <f t="shared" si="6"/>
        <v>211.14799999999997</v>
      </c>
      <c r="Q63" s="27">
        <f t="shared" si="6"/>
        <v>210.99</v>
      </c>
      <c r="R63" s="27">
        <f t="shared" si="6"/>
        <v>237.17199999999997</v>
      </c>
      <c r="S63" s="27">
        <f t="shared" si="6"/>
        <v>225.62299999999999</v>
      </c>
      <c r="T63" s="27">
        <f t="shared" si="6"/>
        <v>220.71099999999998</v>
      </c>
      <c r="U63" s="27">
        <f t="shared" si="6"/>
        <v>251.82</v>
      </c>
      <c r="V63" s="27">
        <f t="shared" si="6"/>
        <v>257.70399999999995</v>
      </c>
      <c r="W63" s="27">
        <f t="shared" si="6"/>
        <v>246.64800000000002</v>
      </c>
      <c r="X63" s="27">
        <f t="shared" si="6"/>
        <v>245.67199999999997</v>
      </c>
      <c r="Y63" s="27">
        <f t="shared" si="6"/>
        <v>419.98</v>
      </c>
      <c r="Z63" s="27">
        <f t="shared" si="6"/>
        <v>516.04100000000005</v>
      </c>
      <c r="AA63" s="27">
        <f t="shared" si="6"/>
        <v>381.01599999999991</v>
      </c>
    </row>
    <row r="64" spans="1:27" s="37" customFormat="1" ht="12" customHeight="1" x14ac:dyDescent="0.2">
      <c r="A64" s="30" t="s">
        <v>89</v>
      </c>
      <c r="B64" s="30"/>
      <c r="C64" s="30"/>
      <c r="D64" s="30"/>
      <c r="E64" s="31">
        <f>E44+E63</f>
        <v>7198.438000000001</v>
      </c>
      <c r="F64" s="31">
        <f t="shared" ref="F64:Y64" si="7">F44+F63</f>
        <v>7732.9920000000002</v>
      </c>
      <c r="G64" s="31">
        <f t="shared" si="7"/>
        <v>7967.219000000001</v>
      </c>
      <c r="H64" s="31">
        <f t="shared" si="7"/>
        <v>8086.7419999999993</v>
      </c>
      <c r="I64" s="31">
        <f t="shared" si="7"/>
        <v>8209.3577870467943</v>
      </c>
      <c r="J64" s="31">
        <f t="shared" si="7"/>
        <v>8867.0320000000011</v>
      </c>
      <c r="K64" s="31">
        <f t="shared" si="7"/>
        <v>9079.0964779999995</v>
      </c>
      <c r="L64" s="31">
        <f t="shared" si="7"/>
        <v>8935.1949999999997</v>
      </c>
      <c r="M64" s="31">
        <f t="shared" si="7"/>
        <v>9661.5433950000006</v>
      </c>
      <c r="N64" s="31">
        <f t="shared" si="7"/>
        <v>9906.6596480000007</v>
      </c>
      <c r="O64" s="31">
        <f t="shared" si="7"/>
        <v>10152.490000000002</v>
      </c>
      <c r="P64" s="31">
        <f t="shared" si="7"/>
        <v>9684.2829999999994</v>
      </c>
      <c r="Q64" s="31">
        <f t="shared" si="7"/>
        <v>6637.1659999999993</v>
      </c>
      <c r="R64" s="31">
        <f t="shared" si="7"/>
        <v>6829.2879999999996</v>
      </c>
      <c r="S64" s="31">
        <f t="shared" si="7"/>
        <v>7031.558</v>
      </c>
      <c r="T64" s="31">
        <f t="shared" si="7"/>
        <v>7645.134</v>
      </c>
      <c r="U64" s="31">
        <f t="shared" si="7"/>
        <v>7760.9380000000001</v>
      </c>
      <c r="V64" s="31">
        <f t="shared" si="7"/>
        <v>8310.8450000000012</v>
      </c>
      <c r="W64" s="31">
        <f t="shared" si="7"/>
        <v>8690.8109999999997</v>
      </c>
      <c r="X64" s="31">
        <f t="shared" si="7"/>
        <v>9052.8560000000016</v>
      </c>
      <c r="Y64" s="31">
        <f t="shared" si="7"/>
        <v>9894.6620000000003</v>
      </c>
      <c r="Z64" s="31">
        <f t="shared" ref="Z64:AA64" si="8">Z44+Z63</f>
        <v>10385.210999999999</v>
      </c>
      <c r="AA64" s="31">
        <f t="shared" si="8"/>
        <v>10473.706</v>
      </c>
    </row>
    <row r="65" spans="1:27" ht="192.75" customHeight="1" x14ac:dyDescent="0.2">
      <c r="A65" s="46" t="s">
        <v>179</v>
      </c>
      <c r="B65" s="47"/>
      <c r="C65" s="47"/>
      <c r="D65" s="47"/>
      <c r="E65" s="47"/>
      <c r="F65" s="47"/>
      <c r="G65" s="47"/>
      <c r="H65" s="47"/>
      <c r="I65" s="47"/>
      <c r="J65" s="47"/>
      <c r="K65" s="47"/>
      <c r="L65" s="47"/>
      <c r="M65" s="47"/>
      <c r="N65" s="47"/>
      <c r="O65" s="47"/>
      <c r="P65" s="47"/>
      <c r="Q65" s="47"/>
      <c r="R65" s="47"/>
      <c r="S65" s="47"/>
      <c r="T65" s="48"/>
      <c r="U65" s="48"/>
      <c r="V65" s="48"/>
      <c r="W65" s="48"/>
      <c r="X65" s="36"/>
      <c r="Y65" s="36"/>
      <c r="Z65" s="36"/>
      <c r="AA65" s="36"/>
    </row>
    <row r="66" spans="1:27" x14ac:dyDescent="0.2">
      <c r="A66" s="32" t="s">
        <v>144</v>
      </c>
      <c r="B66" s="32"/>
      <c r="C66" s="32"/>
      <c r="D66" s="32"/>
      <c r="N66" s="32"/>
      <c r="O66" s="32"/>
      <c r="P66" s="32"/>
    </row>
  </sheetData>
  <mergeCells count="1">
    <mergeCell ref="A65:W65"/>
  </mergeCells>
  <phoneticPr fontId="0" type="noConversion"/>
  <printOptions horizontalCentered="1"/>
  <pageMargins left="0.47244094488188981" right="0.17" top="0.31496062992125984" bottom="0.23622047244094491" header="0.31496062992125984" footer="0.23622047244094491"/>
  <pageSetup paperSize="9" scale="42" orientation="landscape" verticalDpi="300"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Transfers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Sturmlechner Christian</dc:creator>
  <cp:lastModifiedBy>Sturmlechner Christian</cp:lastModifiedBy>
  <cp:lastPrinted>2020-12-30T10:25:54Z</cp:lastPrinted>
  <dcterms:created xsi:type="dcterms:W3CDTF">2005-02-09T14:26:32Z</dcterms:created>
  <dcterms:modified xsi:type="dcterms:W3CDTF">2020-12-30T10:27:35Z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L Node.NodeId">
    <vt:i4>40236655</vt:i4>
  </property>
</Properties>
</file>